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5" yWindow="-195" windowWidth="16605" windowHeight="9435"/>
  </bookViews>
  <sheets>
    <sheet name="Consolidado Gral" sheetId="11" r:id="rId1"/>
    <sheet name="Consolidado" sheetId="12" r:id="rId2"/>
    <sheet name="Programas" sheetId="13" state="hidden" r:id="rId3"/>
    <sheet name="COG" sheetId="15" state="hidden" r:id="rId4"/>
    <sheet name="Distribución" sheetId="16" state="hidden" r:id="rId5"/>
    <sheet name="Hoja1" sheetId="17" state="hidden" r:id="rId6"/>
    <sheet name="Hoja2" sheetId="18" state="hidden" r:id="rId7"/>
    <sheet name="Hoja3" sheetId="19" state="hidden" r:id="rId8"/>
  </sheets>
  <externalReferences>
    <externalReference r:id="rId9"/>
  </externalReferences>
  <definedNames>
    <definedName name="_xlnm._FilterDatabase" localSheetId="3" hidden="1">COG!$A$1:$C$837</definedName>
    <definedName name="_xlnm._FilterDatabase" localSheetId="1" hidden="1">Consolidado!$A$12:$AY$158</definedName>
    <definedName name="_xlnm._FilterDatabase" localSheetId="0" hidden="1">'Consolidado Gral'!$A$11:$R$88</definedName>
    <definedName name="_xlnm.Print_Area" localSheetId="1">Consolidado!$A$1:$AX$436</definedName>
    <definedName name="_xlnm.Print_Area" localSheetId="0">'Consolidado Gral'!$A$1:$R$97</definedName>
    <definedName name="_xlnm.Print_Titles" localSheetId="1">Consolidado!$1:$11</definedName>
    <definedName name="_xlnm.Print_Titles" localSheetId="0">'Consolidado Gral'!$1:$11</definedName>
  </definedNames>
  <calcPr calcId="124519"/>
</workbook>
</file>

<file path=xl/calcChain.xml><?xml version="1.0" encoding="utf-8"?>
<calcChain xmlns="http://schemas.openxmlformats.org/spreadsheetml/2006/main">
  <c r="B4" i="17"/>
  <c r="J22" i="16" l="1"/>
  <c r="O20" l="1"/>
  <c r="N20" l="1"/>
  <c r="M20"/>
  <c r="L20"/>
  <c r="K20"/>
  <c r="J20"/>
  <c r="AI442" i="12"/>
  <c r="AF442"/>
  <c r="AJ442" s="1"/>
  <c r="AC442"/>
  <c r="AB442"/>
  <c r="Y442"/>
  <c r="V442"/>
  <c r="U442"/>
  <c r="R442"/>
  <c r="N442"/>
  <c r="AP442" s="1"/>
  <c r="K442"/>
  <c r="O442" s="1"/>
  <c r="AQ442" s="1"/>
  <c r="H442"/>
  <c r="AH441"/>
  <c r="AG441"/>
  <c r="AI441" s="1"/>
  <c r="AE441"/>
  <c r="AD441"/>
  <c r="AF441" s="1"/>
  <c r="AA441"/>
  <c r="Z441"/>
  <c r="AB441" s="1"/>
  <c r="Y441"/>
  <c r="X441"/>
  <c r="W441"/>
  <c r="U441"/>
  <c r="T441"/>
  <c r="S441"/>
  <c r="R441"/>
  <c r="V441" s="1"/>
  <c r="Q441"/>
  <c r="P441"/>
  <c r="N441"/>
  <c r="M441"/>
  <c r="AO441" s="1"/>
  <c r="L441"/>
  <c r="AN441" s="1"/>
  <c r="J441"/>
  <c r="AL441" s="1"/>
  <c r="I441"/>
  <c r="K441" s="1"/>
  <c r="H441"/>
  <c r="AI440"/>
  <c r="AF440"/>
  <c r="AJ440" s="1"/>
  <c r="AC440"/>
  <c r="AB440"/>
  <c r="Y440"/>
  <c r="V440"/>
  <c r="U440"/>
  <c r="R440"/>
  <c r="N440"/>
  <c r="AP440" s="1"/>
  <c r="K440"/>
  <c r="O440" s="1"/>
  <c r="AQ440" s="1"/>
  <c r="H440"/>
  <c r="AI439"/>
  <c r="AF439"/>
  <c r="AJ439" s="1"/>
  <c r="AC439"/>
  <c r="AB439"/>
  <c r="Y439"/>
  <c r="V439"/>
  <c r="U439"/>
  <c r="R439"/>
  <c r="N439"/>
  <c r="AP439" s="1"/>
  <c r="K439"/>
  <c r="O439" s="1"/>
  <c r="AQ439" s="1"/>
  <c r="H439"/>
  <c r="AI438"/>
  <c r="AF438"/>
  <c r="AJ438" s="1"/>
  <c r="AC438"/>
  <c r="AB438"/>
  <c r="Y438"/>
  <c r="V438"/>
  <c r="U438"/>
  <c r="R438"/>
  <c r="N438"/>
  <c r="AP438" s="1"/>
  <c r="K438"/>
  <c r="O438" s="1"/>
  <c r="AQ438" s="1"/>
  <c r="H438"/>
  <c r="AI437"/>
  <c r="AF437"/>
  <c r="AJ437" s="1"/>
  <c r="AC437"/>
  <c r="AB437"/>
  <c r="Y437"/>
  <c r="V437"/>
  <c r="U437"/>
  <c r="R437"/>
  <c r="N437"/>
  <c r="AP437" s="1"/>
  <c r="K437"/>
  <c r="O437" s="1"/>
  <c r="AQ437" s="1"/>
  <c r="H437"/>
  <c r="AI436"/>
  <c r="AF436"/>
  <c r="AJ436" s="1"/>
  <c r="AC436"/>
  <c r="AB436"/>
  <c r="Y436"/>
  <c r="V436"/>
  <c r="U436"/>
  <c r="R436"/>
  <c r="N436"/>
  <c r="AP436" s="1"/>
  <c r="K436"/>
  <c r="O436" s="1"/>
  <c r="AQ436" s="1"/>
  <c r="H436"/>
  <c r="AI435"/>
  <c r="AF435"/>
  <c r="AJ435" s="1"/>
  <c r="AC435"/>
  <c r="AB435"/>
  <c r="Y435"/>
  <c r="V435"/>
  <c r="U435"/>
  <c r="R435"/>
  <c r="N435"/>
  <c r="AP435" s="1"/>
  <c r="K435"/>
  <c r="O435" s="1"/>
  <c r="AQ435" s="1"/>
  <c r="H435"/>
  <c r="AI434"/>
  <c r="AF434"/>
  <c r="AJ434" s="1"/>
  <c r="AC434"/>
  <c r="AB434"/>
  <c r="Y434"/>
  <c r="V434"/>
  <c r="U434"/>
  <c r="R434"/>
  <c r="N434"/>
  <c r="AP434" s="1"/>
  <c r="K434"/>
  <c r="O434" s="1"/>
  <c r="AQ434" s="1"/>
  <c r="H434"/>
  <c r="AI433"/>
  <c r="AF433"/>
  <c r="AJ433" s="1"/>
  <c r="AC433"/>
  <c r="AB433"/>
  <c r="Y433"/>
  <c r="V433"/>
  <c r="U433"/>
  <c r="R433"/>
  <c r="N433"/>
  <c r="AP433" s="1"/>
  <c r="K433"/>
  <c r="O433" s="1"/>
  <c r="AQ433" s="1"/>
  <c r="H433"/>
  <c r="AI432"/>
  <c r="AF432"/>
  <c r="AJ432" s="1"/>
  <c r="AC432"/>
  <c r="AB432"/>
  <c r="Y432"/>
  <c r="V432"/>
  <c r="U432"/>
  <c r="R432"/>
  <c r="N432"/>
  <c r="AP432" s="1"/>
  <c r="K432"/>
  <c r="O432" s="1"/>
  <c r="AQ432" s="1"/>
  <c r="H432"/>
  <c r="AI431"/>
  <c r="AF431"/>
  <c r="AJ431" s="1"/>
  <c r="AC431"/>
  <c r="AB431"/>
  <c r="Y431"/>
  <c r="V431"/>
  <c r="U431"/>
  <c r="R431"/>
  <c r="N431"/>
  <c r="AP431" s="1"/>
  <c r="K431"/>
  <c r="O431" s="1"/>
  <c r="AQ431" s="1"/>
  <c r="H431"/>
  <c r="AI430"/>
  <c r="AF430"/>
  <c r="AJ430" s="1"/>
  <c r="AC430"/>
  <c r="AB430"/>
  <c r="Y430"/>
  <c r="V430"/>
  <c r="U430"/>
  <c r="R430"/>
  <c r="N430"/>
  <c r="AP430" s="1"/>
  <c r="K430"/>
  <c r="O430" s="1"/>
  <c r="AQ430" s="1"/>
  <c r="H430"/>
  <c r="AI429"/>
  <c r="AF429"/>
  <c r="AJ429" s="1"/>
  <c r="AC429"/>
  <c r="AB429"/>
  <c r="Y429"/>
  <c r="V429"/>
  <c r="U429"/>
  <c r="R429"/>
  <c r="N429"/>
  <c r="AP429" s="1"/>
  <c r="K429"/>
  <c r="O429" s="1"/>
  <c r="AQ429" s="1"/>
  <c r="H429"/>
  <c r="AI428"/>
  <c r="AF428"/>
  <c r="AJ428" s="1"/>
  <c r="AC428"/>
  <c r="AB428"/>
  <c r="Y428"/>
  <c r="V428"/>
  <c r="U428"/>
  <c r="R428"/>
  <c r="N428"/>
  <c r="AP428" s="1"/>
  <c r="K428"/>
  <c r="O428" s="1"/>
  <c r="AQ428" s="1"/>
  <c r="H428"/>
  <c r="AI427"/>
  <c r="AF427"/>
  <c r="AJ427" s="1"/>
  <c r="AC427"/>
  <c r="AB427"/>
  <c r="Y427"/>
  <c r="V427"/>
  <c r="U427"/>
  <c r="R427"/>
  <c r="N427"/>
  <c r="AP427" s="1"/>
  <c r="K427"/>
  <c r="O427" s="1"/>
  <c r="AQ427" s="1"/>
  <c r="H427"/>
  <c r="AI426"/>
  <c r="AF426"/>
  <c r="AJ426" s="1"/>
  <c r="AC426"/>
  <c r="AB426"/>
  <c r="Y426"/>
  <c r="V426"/>
  <c r="U426"/>
  <c r="R426"/>
  <c r="N426"/>
  <c r="AP426" s="1"/>
  <c r="K426"/>
  <c r="O426" s="1"/>
  <c r="AQ426" s="1"/>
  <c r="H426"/>
  <c r="AI425"/>
  <c r="AF425"/>
  <c r="AJ425" s="1"/>
  <c r="AC425"/>
  <c r="AB425"/>
  <c r="Y425"/>
  <c r="V425"/>
  <c r="U425"/>
  <c r="R425"/>
  <c r="N425"/>
  <c r="AP425" s="1"/>
  <c r="K425"/>
  <c r="O425" s="1"/>
  <c r="AQ425" s="1"/>
  <c r="H425"/>
  <c r="AI424"/>
  <c r="AF424"/>
  <c r="AJ424" s="1"/>
  <c r="AC424"/>
  <c r="AB424"/>
  <c r="Y424"/>
  <c r="V424"/>
  <c r="U424"/>
  <c r="R424"/>
  <c r="N424"/>
  <c r="AP424" s="1"/>
  <c r="K424"/>
  <c r="H424" s="1"/>
  <c r="G424"/>
  <c r="F424"/>
  <c r="E424"/>
  <c r="AJ423"/>
  <c r="AI423"/>
  <c r="AF423"/>
  <c r="AB423"/>
  <c r="Y423"/>
  <c r="AC423" s="1"/>
  <c r="U423"/>
  <c r="R423"/>
  <c r="V423" s="1"/>
  <c r="O423"/>
  <c r="AQ423" s="1"/>
  <c r="N423"/>
  <c r="AP423" s="1"/>
  <c r="K423"/>
  <c r="AM423" s="1"/>
  <c r="H423"/>
  <c r="AJ422"/>
  <c r="AI422"/>
  <c r="AF422"/>
  <c r="AB422"/>
  <c r="Y422"/>
  <c r="AC422" s="1"/>
  <c r="U422"/>
  <c r="R422"/>
  <c r="V422" s="1"/>
  <c r="O422"/>
  <c r="N422"/>
  <c r="AP422" s="1"/>
  <c r="K422"/>
  <c r="AM422" s="1"/>
  <c r="H422"/>
  <c r="AM441" l="1"/>
  <c r="O441"/>
  <c r="AQ441" s="1"/>
  <c r="AP441"/>
  <c r="AJ441"/>
  <c r="AC441"/>
  <c r="AQ422"/>
  <c r="AM426"/>
  <c r="AM427"/>
  <c r="AM428"/>
  <c r="AM434"/>
  <c r="AM435"/>
  <c r="AM436"/>
  <c r="AM438"/>
  <c r="AM440"/>
  <c r="AK441"/>
  <c r="AM424"/>
  <c r="AM425"/>
  <c r="AM429"/>
  <c r="AM430"/>
  <c r="AM431"/>
  <c r="AM432"/>
  <c r="AM433"/>
  <c r="AM437"/>
  <c r="AM439"/>
  <c r="AM442"/>
  <c r="O424"/>
  <c r="AQ424" s="1"/>
  <c r="Z449" l="1"/>
  <c r="AD449"/>
  <c r="P449"/>
  <c r="AG449"/>
  <c r="W449" l="1"/>
</calcChain>
</file>

<file path=xl/sharedStrings.xml><?xml version="1.0" encoding="utf-8"?>
<sst xmlns="http://schemas.openxmlformats.org/spreadsheetml/2006/main" count="1956" uniqueCount="713">
  <si>
    <t>AÑO</t>
  </si>
  <si>
    <t>ENTIDAD</t>
  </si>
  <si>
    <t>PROGRAMA</t>
  </si>
  <si>
    <t>CAPÍTULO</t>
  </si>
  <si>
    <t>CONCEPTO</t>
  </si>
  <si>
    <t>PARTIDA GENÉRICA</t>
  </si>
  <si>
    <t>PARTIDA ESPECIFICA</t>
  </si>
  <si>
    <t>PROGRAMAS CON PRIORIDAD NACIONAL</t>
  </si>
  <si>
    <t xml:space="preserve">ORIGEN DE LOS RECURSOS </t>
  </si>
  <si>
    <t>RECURSOS EJERCIDOS</t>
  </si>
  <si>
    <t>RECURSOS DEVENGADOS</t>
  </si>
  <si>
    <t>RECURSOS COMPROMETIDOS</t>
  </si>
  <si>
    <t>RECURSOS DISPONIBLES</t>
  </si>
  <si>
    <t>META CONVENIDA Y MODIFICADA</t>
  </si>
  <si>
    <t>META ALCANZADA</t>
  </si>
  <si>
    <t>META POR</t>
  </si>
  <si>
    <t>APORTACIONES FEDERALES (FASP)</t>
  </si>
  <si>
    <t>APORTACIONES ESTATALES</t>
  </si>
  <si>
    <t>FINANCIAMIENTO</t>
  </si>
  <si>
    <t>CANTIDAD</t>
  </si>
  <si>
    <t>PERSONA</t>
  </si>
  <si>
    <t>FEDERAL</t>
  </si>
  <si>
    <t>MUNICIPAL</t>
  </si>
  <si>
    <t>SUB TOTAL</t>
  </si>
  <si>
    <t>ESTATAL</t>
  </si>
  <si>
    <t>TOTAL</t>
  </si>
  <si>
    <t>UNIDAD DE MEDIDA</t>
  </si>
  <si>
    <t>01</t>
  </si>
  <si>
    <t>Pzas</t>
  </si>
  <si>
    <t>Servicios de capacitación</t>
  </si>
  <si>
    <t>Muebles, excepto de oficina y estantería</t>
  </si>
  <si>
    <t>02</t>
  </si>
  <si>
    <t>03</t>
  </si>
  <si>
    <t>Muebles de oficina y estantería</t>
  </si>
  <si>
    <t>Equipo de cómputo y de tecnologías de la información</t>
  </si>
  <si>
    <t>Otros mobiliarios y equipos de administración</t>
  </si>
  <si>
    <t>FORMATO ESPECIFICO</t>
  </si>
  <si>
    <t>FINANCIAMIENTO CONJUNTO PARA LA SEGURIDAD PÚBLICA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</si>
  <si>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</si>
  <si>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</si>
  <si>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</si>
  <si>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</si>
  <si>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</si>
  <si>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</si>
  <si>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</si>
  <si>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</si>
  <si>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</si>
  <si>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FORMATO GENERAL</t>
  </si>
  <si>
    <t>SISTEMA NACIONAL DE SEGURIDAD PÚBLICA</t>
  </si>
  <si>
    <t>(PESOS)</t>
  </si>
  <si>
    <t>ANEXO TÉCNICO/PROGRAMA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</si>
  <si>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</si>
  <si>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</si>
  <si>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</si>
  <si>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</si>
  <si>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</si>
  <si>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</si>
  <si>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</si>
  <si>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</si>
  <si>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</si>
  <si>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</si>
  <si>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</si>
  <si>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</si>
  <si>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</si>
  <si>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14</t>
  </si>
  <si>
    <t>15</t>
  </si>
  <si>
    <t>Tipo</t>
  </si>
  <si>
    <t>#</t>
  </si>
  <si>
    <t>Descripción</t>
  </si>
  <si>
    <t>Capítulo</t>
  </si>
  <si>
    <t>Servicios personales</t>
  </si>
  <si>
    <t>Concepto</t>
  </si>
  <si>
    <t xml:space="preserve">Remuneraciones al personal de carácter permanente </t>
  </si>
  <si>
    <t>Partida Genérica</t>
  </si>
  <si>
    <t xml:space="preserve">Dietas </t>
  </si>
  <si>
    <t xml:space="preserve">Partida </t>
  </si>
  <si>
    <t>Haberes</t>
  </si>
  <si>
    <t>Haberes para personal de seguridad pública y bomberos</t>
  </si>
  <si>
    <t>Sueldos base al personal permanente</t>
  </si>
  <si>
    <t>Sueldos al personal a lista de raya base</t>
  </si>
  <si>
    <t>Remuneraciones por adscripción laboral en el extranjero</t>
  </si>
  <si>
    <t>Remuneraciones al personal de carácter transitorio</t>
  </si>
  <si>
    <t>Honorarios asimilables a salarios</t>
  </si>
  <si>
    <t xml:space="preserve">Sueldo base al personal eventual </t>
  </si>
  <si>
    <t>Retribuciones por servicios al carácter social</t>
  </si>
  <si>
    <t>Retribusiones por servicios al carácter social</t>
  </si>
  <si>
    <t>Retribución a los representantes de los trabajadores y de los patronesen la junta de concialiación y arbitraje</t>
  </si>
  <si>
    <t xml:space="preserve">Remuneraciones adicionales y especiales </t>
  </si>
  <si>
    <t>Primas por años de servicios efectivos prestados</t>
  </si>
  <si>
    <t>Prima quinsenal por años de servicios efectivos prestados</t>
  </si>
  <si>
    <t>Primas por años de servicio activo</t>
  </si>
  <si>
    <t>Otras primas por años de servicios efectivos prestados</t>
  </si>
  <si>
    <t>Primas de vacaciones, dominical y gratificación de fin de año</t>
  </si>
  <si>
    <t>Prima de vacaciones</t>
  </si>
  <si>
    <t>Prima dominical</t>
  </si>
  <si>
    <t>Gratificación de fin de año</t>
  </si>
  <si>
    <t>Horas extraordinarias</t>
  </si>
  <si>
    <t>Guardias</t>
  </si>
  <si>
    <t>Compensaciones</t>
  </si>
  <si>
    <t xml:space="preserve">Compensaciones por servicios eventuales </t>
  </si>
  <si>
    <t xml:space="preserve">Compensaciones adicionales y provicionales por servicios especiales </t>
  </si>
  <si>
    <t>Sobrehaberes</t>
  </si>
  <si>
    <t>Asignaciones de técnico, de mando, por comision,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</si>
  <si>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</si>
  <si>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</si>
  <si>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</si>
  <si>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</si>
  <si>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 xml:space="preserve">Aportaciones e instituciones de seguridad social </t>
  </si>
  <si>
    <t>Aportaciones al instituto mexicano de seguridad social</t>
  </si>
  <si>
    <t>Aportaciones a fondos de vivienda</t>
  </si>
  <si>
    <t>Aportaciones al fondo de vivienda  INFONAVIT</t>
  </si>
  <si>
    <t>A portaciones al sistema para el retiro</t>
  </si>
  <si>
    <t>Aportaciones al sistema para el retiro o a la administradora de fondos para el retiro y ahorro solidario</t>
  </si>
  <si>
    <t>Aportaciones para seguros</t>
  </si>
  <si>
    <t>primas por seguro de vida del personal civil</t>
  </si>
  <si>
    <t>Primas por seguro de vida del personal de los cuerpos de seguridad pública y bomberos</t>
  </si>
  <si>
    <t>Primas por seguro del retiro del personal al servicio de las unidades responsables de gasto del Distrito Federal</t>
  </si>
  <si>
    <t>Primas por seguro de responsabilidad civil y asistencia legal</t>
  </si>
  <si>
    <t>Otras aportaciones para seguros</t>
  </si>
  <si>
    <t xml:space="preserve">Otras prestaciones sociales y económicas </t>
  </si>
  <si>
    <t>Cuotas para el fondo de ahorro y fondo de trabajo</t>
  </si>
  <si>
    <t xml:space="preserve">Indemnizaciones </t>
  </si>
  <si>
    <t>Liquidaciones por indemnizaciones  y por sueldos y salrios caidos</t>
  </si>
  <si>
    <t>Liquidaciones por haberes cáidos</t>
  </si>
  <si>
    <t>Prestaciones y haberes del retiro</t>
  </si>
  <si>
    <t xml:space="preserve">Prestaciones contactuales </t>
  </si>
  <si>
    <t>Vales</t>
  </si>
  <si>
    <t>Apoyo económico por defunción de familiares dirtectos</t>
  </si>
  <si>
    <t>Estancias de desarrollo infantil</t>
  </si>
  <si>
    <t>Asignaciones para requerimiento  de cargos de servicios públicos de nivel técnico operativo, de confianza y personal de la rama médica</t>
  </si>
  <si>
    <t>Asignaciones para prestaciones a personal sindicalizado y no sindicalizado</t>
  </si>
  <si>
    <t xml:space="preserve">Otras prestaciones contractuales </t>
  </si>
  <si>
    <t>asignaciones conmemorativas</t>
  </si>
  <si>
    <r>
      <t>Asignaciones para pago de antig</t>
    </r>
    <r>
      <rPr>
        <sz val="8"/>
        <color indexed="8"/>
        <rFont val="Calibri"/>
        <family val="2"/>
      </rPr>
      <t>Ü</t>
    </r>
    <r>
      <rPr>
        <sz val="11"/>
        <color theme="1"/>
        <rFont val="Calibri"/>
        <family val="2"/>
        <scheme val="minor"/>
      </rPr>
      <t xml:space="preserve">edad </t>
    </r>
  </si>
  <si>
    <t>Apoyos colectivos</t>
  </si>
  <si>
    <t>Apoyos a la capacitación de los servicios públicos</t>
  </si>
  <si>
    <t>Asignaciones para requerimiento de cargos de servidores públicos superiores y de mandos medios asi como de lideres coordinadores y enlaces</t>
  </si>
  <si>
    <t>Asignaciones para servidores públicos del ministerio público</t>
  </si>
  <si>
    <t>Becas a hijos de trabajadores</t>
  </si>
  <si>
    <t>Becas de licenciatura.</t>
  </si>
  <si>
    <t xml:space="preserve">Previciones </t>
  </si>
  <si>
    <t>Previciones de cáracter laboral, económica y de seguridad social</t>
  </si>
  <si>
    <t>Pago de estímulos a servidores públicos</t>
  </si>
  <si>
    <t>Estímulos de productividad, eficiencia y calidad en el desempeño</t>
  </si>
  <si>
    <t>Premio de puntualidad</t>
  </si>
  <si>
    <r>
      <t>Premio de antig</t>
    </r>
    <r>
      <rPr>
        <sz val="8"/>
        <color indexed="8"/>
        <rFont val="Calibri"/>
        <family val="2"/>
      </rPr>
      <t>Ü</t>
    </r>
    <r>
      <rPr>
        <sz val="11"/>
        <color theme="1"/>
        <rFont val="Calibri"/>
        <family val="2"/>
        <scheme val="minor"/>
      </rPr>
      <t xml:space="preserve">edad </t>
    </r>
  </si>
  <si>
    <t>premio de asistencia</t>
  </si>
  <si>
    <t>Estímulos por tesis y titulación</t>
  </si>
  <si>
    <t>Otros estímulos</t>
  </si>
  <si>
    <t>Recompensas</t>
  </si>
  <si>
    <t>Impuesto sobre nóminas y otros que se deriven de una relación laboral</t>
  </si>
  <si>
    <t>Impuesto sobre nóminas</t>
  </si>
  <si>
    <t>Otros impuestos derivados de una relación laboral</t>
  </si>
  <si>
    <t>Materiales y suministros</t>
  </si>
  <si>
    <t xml:space="preserve">Materiales de administración, emisión de documentos y artículos oficiales </t>
  </si>
  <si>
    <t xml:space="preserve">Materiales, útiles y equipos menores de oficina </t>
  </si>
  <si>
    <t>Materiales y útiles de impresión y reproducción</t>
  </si>
  <si>
    <t>Material estadistico y geografico</t>
  </si>
  <si>
    <t>Materiales, utiles y equipos menores de tecnologías de la información y communicaciones</t>
  </si>
  <si>
    <t>Material impreso e información digital</t>
  </si>
  <si>
    <t xml:space="preserve"> Material de limpieza </t>
  </si>
  <si>
    <t>Material de limpieza</t>
  </si>
  <si>
    <t>Materiales y útiles de enseñanza</t>
  </si>
  <si>
    <t>Materiales para el registro de identificación de bienes y personas</t>
  </si>
  <si>
    <t>Alimentos y utensilios</t>
  </si>
  <si>
    <t>Productos alimenticios para personas</t>
  </si>
  <si>
    <t>Productos alimenticios y bebidas para personas</t>
  </si>
  <si>
    <t>Productos alimenticios para animales</t>
  </si>
  <si>
    <t>Utensilios para el servicio de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</si>
  <si>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</si>
  <si>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</si>
  <si>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</si>
  <si>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</si>
  <si>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Consumibles, lubricantes, aditivos, carbón y sus derivados adquiridos como materia prima</t>
  </si>
  <si>
    <t xml:space="preserve">Productos quimicos, farmacéuticos y de laboratorio adquiridos como materia prima </t>
  </si>
  <si>
    <t>Productos metálicos y a base de minerales no metalicos adquiridos como materia prima</t>
  </si>
  <si>
    <t>Productos de cuero, piel, plástico y hule adquiridos como materia prima</t>
  </si>
  <si>
    <t>Mercancías adquiridas para su comercialización</t>
  </si>
  <si>
    <t>Otros productos adquiridos como materias primas</t>
  </si>
  <si>
    <t xml:space="preserve">Materiales y articulos de construcción y de reparación </t>
  </si>
  <si>
    <t>Productos minerales no métalicos</t>
  </si>
  <si>
    <t>Mezcla asfáltica</t>
  </si>
  <si>
    <t xml:space="preserve">Otros productos minerales no metálicos </t>
  </si>
  <si>
    <t>Cemento y productos de concreto</t>
  </si>
  <si>
    <t>Cal, yeso y productos de yeso</t>
  </si>
  <si>
    <t>Madera y productos de madera</t>
  </si>
  <si>
    <t xml:space="preserve">Vidrio y productos de vidrio </t>
  </si>
  <si>
    <t>Material eléctrico y electrónico</t>
  </si>
  <si>
    <t>Artículos metálicos para la construcción</t>
  </si>
  <si>
    <t>Materiales complementarios</t>
  </si>
  <si>
    <t>Otros materiales y artículos de construcción y operación</t>
  </si>
  <si>
    <t>Productos químicos, farmacéuticos y de laboratorio</t>
  </si>
  <si>
    <t>Productos quimicos básicos</t>
  </si>
  <si>
    <t>Fertilizantes, pesticidas y otros agroquimicos</t>
  </si>
  <si>
    <t>Medicinas y productos farmacéuticos</t>
  </si>
  <si>
    <t>Materiales, accesorios y suministros de laboratorio</t>
  </si>
  <si>
    <t>Fibras sintéticas, hules, plásticos y derivados</t>
  </si>
  <si>
    <t>Otros productos quimicos</t>
  </si>
  <si>
    <t>Consumibles, lubricantes y aditivos</t>
  </si>
  <si>
    <t>Carbon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</si>
  <si>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</si>
  <si>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</si>
  <si>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</si>
  <si>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</si>
  <si>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</si>
  <si>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</si>
  <si>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</si>
  <si>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 xml:space="preserve">Sustancias y materiales explosivos 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</si>
  <si>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</si>
  <si>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</si>
  <si>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</si>
  <si>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</si>
  <si>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 xml:space="preserve">Refacciones y accesorios menores de edificios </t>
  </si>
  <si>
    <t>Refacciones y accesorios menores de mobiliario y equipo de administración, educacional y recreativo</t>
  </si>
  <si>
    <t>Refacciones y accesorios menores de equipo de cómputo y tecnologias de la información</t>
  </si>
  <si>
    <t>Refacciones y accesorios menores de equipo e instrumental médico y de laboratorio</t>
  </si>
  <si>
    <t xml:space="preserve">Refacciones y articulos menores de equipo de transporte </t>
  </si>
  <si>
    <t>Refacciones y articulos menores de equipo de defensa y seguridad</t>
  </si>
  <si>
    <t>Refacciones y articulos menores de maquinaria y otros equipos</t>
  </si>
  <si>
    <t>Refacciones y accesorios menores otros bienes muebles</t>
  </si>
  <si>
    <t>Refacciones y accesorios menores otros bienes muebles.</t>
  </si>
  <si>
    <t xml:space="preserve">Servicios generales </t>
  </si>
  <si>
    <t xml:space="preserve">Servicios básicos </t>
  </si>
  <si>
    <t xml:space="preserve">Energía eléctrica </t>
  </si>
  <si>
    <t>Contratación de instalación de energía eléctrica</t>
  </si>
  <si>
    <t>Servicio de energía eléctrica</t>
  </si>
  <si>
    <t>Gas</t>
  </si>
  <si>
    <t xml:space="preserve">Agua </t>
  </si>
  <si>
    <t xml:space="preserve">Agua potable </t>
  </si>
  <si>
    <t>Telefonía tradicional</t>
  </si>
  <si>
    <t>Telefonia celular</t>
  </si>
  <si>
    <t>Servicios de telecomunicaciones y satélites</t>
  </si>
  <si>
    <t>Servicios de acceso de internet, redes y procesamiento de información</t>
  </si>
  <si>
    <t>Servicios postales y telegráficos</t>
  </si>
  <si>
    <t xml:space="preserve">Servicios integrales y otros servicios </t>
  </si>
  <si>
    <t>Servicios de arrendamiento</t>
  </si>
  <si>
    <t>Arrendamiento de terrenos</t>
  </si>
  <si>
    <t>Arrendamiento de edificios</t>
  </si>
  <si>
    <t>Arrendamiento de mobiliario y equipo de dministración, educacional y recreativo</t>
  </si>
  <si>
    <t>Arrendamiento de equipo e instrumental méico y de laboratorio</t>
  </si>
  <si>
    <t>Arrendamiento de equipo de transporte</t>
  </si>
  <si>
    <t>Arrendamiento de equipo de transporte para la ejecución de programas de seguridad pública y atención de desastres naturales</t>
  </si>
  <si>
    <t xml:space="preserve">Arrendamiento de equipo de transporte destinado a servicios públicos y la operación de programas públicos </t>
  </si>
  <si>
    <t>Arrendamiento de equipo de transporte destinado a servidores públicos y servicios administrativos</t>
  </si>
  <si>
    <t>Arrendamiento de maquinaria, otros equipos y herramientas</t>
  </si>
  <si>
    <t>Arrendamiento financiero</t>
  </si>
  <si>
    <t>Otros arrendamientos</t>
  </si>
  <si>
    <t xml:space="preserve">Servicios legales, de contabilidad, auditoría y relacionados </t>
  </si>
  <si>
    <t>Servicios de diseño, arquitectura, ingenieria y actividades relacionadas</t>
  </si>
  <si>
    <t>Servicios de consultoria administrativa, procesos, tecnica y en tecnologás de la información</t>
  </si>
  <si>
    <t>Servicios de investigación cientifica y desarrollo</t>
  </si>
  <si>
    <t>Servicios de apollo administrativo, fotocopiado e impresión</t>
  </si>
  <si>
    <t xml:space="preserve">Servicios de apollo administrativo y fotocopiado </t>
  </si>
  <si>
    <t>Servicios de impresión</t>
  </si>
  <si>
    <t xml:space="preserve">Servicios de protección y seguridad </t>
  </si>
  <si>
    <t xml:space="preserve">Servicios de vigilancia </t>
  </si>
  <si>
    <t>Servicios profesionales, cientificos y técnicos integrales</t>
  </si>
  <si>
    <t>Servicios profesionales, cientificos y técnicos integrales y otros</t>
  </si>
  <si>
    <t>Servicios financieros, bancarios y comerciales</t>
  </si>
  <si>
    <t>Servicios de cobranza, investigación crediticia y similar</t>
  </si>
  <si>
    <t>Servicios de recaudación, traslado y custodia de valores</t>
  </si>
  <si>
    <t>Gastos inherentes a la recaudación</t>
  </si>
  <si>
    <t>Gastos de ensobretado y traslado de nómina.</t>
  </si>
  <si>
    <t>Otros servicios de recaudación, traslado y custodia de valores</t>
  </si>
  <si>
    <t>Seguros de responsabilidad patrimonial y fianzas.</t>
  </si>
  <si>
    <t>Seguros de responsabilidad patrimonial y fianzas</t>
  </si>
  <si>
    <t>Seguro de bienes patrimoniales.</t>
  </si>
  <si>
    <t>Almacenaje, envase y embalaje.</t>
  </si>
  <si>
    <t>Fletes y maniobras</t>
  </si>
  <si>
    <t>Comisiones por ventas.</t>
  </si>
  <si>
    <t>Servicios financieros, bancarios y comerciales integrales.</t>
  </si>
  <si>
    <t>Diferencias por variaciones en el tipo de cambio.</t>
  </si>
  <si>
    <t>Otros Servicios financieros, bancarios y comerciales integrales.</t>
  </si>
  <si>
    <t>Servicios de instalación, reparación, mantenimiento y conservación.</t>
  </si>
  <si>
    <t>Conservación y mantenimiento menor de inmuebles.</t>
  </si>
  <si>
    <t>Instalación, reparación y mantenimiento de mobiliario y equipo de administración, educacional y recreativo.</t>
  </si>
  <si>
    <t>Instalación, reparación y mantenimiento de equipo de cómputo y tecnologías de la información.</t>
  </si>
  <si>
    <t>Instalación, reparación y mantenimiento de equipo e instrumental médico y de laboratorio.</t>
  </si>
  <si>
    <t>Reparación y mantenimiento de equipo de transporte.</t>
  </si>
  <si>
    <t>Reparación, mantenimiento y conservación de equipo de transporte para la ejecución de programas de seguridad pública y atención de desastres naturales.</t>
  </si>
  <si>
    <t>Reparación, mantenimiento y conservación de equipo de transporte destinados a servicios públicos y operación de programas públicos.</t>
  </si>
  <si>
    <t>Reparación, mantenimiento y conservación de equipo de transporte destinados a servidores públicos y servicios administrativos.</t>
  </si>
  <si>
    <t>Reparación y mantenimiento de equipo de defensa y seguridad.</t>
  </si>
  <si>
    <t>Instalación, reparación y mantenimiento de maquinaria, otros equipos y herramienta.</t>
  </si>
  <si>
    <t>Servicios de limpieza y manejo de desechos.</t>
  </si>
  <si>
    <t>Servicios de jardinería y fumigación.</t>
  </si>
  <si>
    <t>Servicios de comunicación social y publicidad.</t>
  </si>
  <si>
    <t>Difusión por radio, televisión y otros medios de mensajes sobre programas y actividades gubernamentales.</t>
  </si>
  <si>
    <t>Difusión por radio, televisión y otros medios de mensajes comerciales para promover la venta de bienes o servicios.</t>
  </si>
  <si>
    <t>Servicios de creatividad, preproducción y producción de publicidad, excepto Internet.</t>
  </si>
  <si>
    <t>Servicios de revelado de fotografías.</t>
  </si>
  <si>
    <t>Servicios de la industria fílmica, del sonido y del video</t>
  </si>
  <si>
    <t>Servicios de la industria fílmica, del sonido y del video.</t>
  </si>
  <si>
    <t>Servicio de creación y difusión de contenido exclusivamente a través de Internet.</t>
  </si>
  <si>
    <t>Otros servicios de información.</t>
  </si>
  <si>
    <t>Servicios de traslado y viáticos</t>
  </si>
  <si>
    <t>Pasajes aéreos.</t>
  </si>
  <si>
    <t xml:space="preserve">Pasajes aéreos nacionales </t>
  </si>
  <si>
    <t>Pasajes aéreos internacionales</t>
  </si>
  <si>
    <t>Pasajes terrestres</t>
  </si>
  <si>
    <t xml:space="preserve">Pasajes terrestres nacionales </t>
  </si>
  <si>
    <t>Pasajes terrestres al interior del Distrito Federal.</t>
  </si>
  <si>
    <t>Traslado terrestre de personas.</t>
  </si>
  <si>
    <t xml:space="preserve">Pasajes terrestres internacionales </t>
  </si>
  <si>
    <t>Pasajes marítimos, lacustres y fluviales</t>
  </si>
  <si>
    <t>Pasajes marítimos, lacustres y fluviales.</t>
  </si>
  <si>
    <t>Traslado marítimo, lacustre y fluvial de personas.</t>
  </si>
  <si>
    <t>Autotransporte</t>
  </si>
  <si>
    <t>Viáticos en el país</t>
  </si>
  <si>
    <t>Viáticos en el país.</t>
  </si>
  <si>
    <t>Viáticos en el extranjero</t>
  </si>
  <si>
    <t>Gastos de instalación y traslado de menaje.</t>
  </si>
  <si>
    <t>Gastos de instalación y traslado de menaje</t>
  </si>
  <si>
    <t>Servicios integrales de traslado y viáticos</t>
  </si>
  <si>
    <t>Otros servicios de traslado y hospedaje</t>
  </si>
  <si>
    <t>Servicios oficiales.</t>
  </si>
  <si>
    <t>Gastos de ceremonial.</t>
  </si>
  <si>
    <t>Gastos de orden social y cultural.</t>
  </si>
  <si>
    <t>Espectáculos culturales.</t>
  </si>
  <si>
    <t>Gastos de orden social</t>
  </si>
  <si>
    <t>Gastos de difusión y extensión universitaria.</t>
  </si>
  <si>
    <t>Congresos y convenciones.</t>
  </si>
  <si>
    <t>Congresos y convenciones</t>
  </si>
  <si>
    <t>Gastos de orden académico.</t>
  </si>
  <si>
    <t>Exposiciones.</t>
  </si>
  <si>
    <t>Gastos de representación</t>
  </si>
  <si>
    <t>Otros servicios generales</t>
  </si>
  <si>
    <t>Servicios funerarios y de cementerios.</t>
  </si>
  <si>
    <t>Servicios funerarios y de cementerio a los familiares de los civiles y pensionistas directos.</t>
  </si>
  <si>
    <t>Impuestos y derechos</t>
  </si>
  <si>
    <t>Impuestos y derechos de importación.</t>
  </si>
  <si>
    <t xml:space="preserve">Sentencias y resoluciones por autoridad competente </t>
  </si>
  <si>
    <t>Penas, multas, accesorios y actualizaciones.</t>
  </si>
  <si>
    <t>Penas, multas, accesorios y actualizaciones</t>
  </si>
  <si>
    <t>Otros gastos por responsabilidades</t>
  </si>
  <si>
    <t>Gastos por concepto de responsabilidades del Gobierno del Distrito Federal.</t>
  </si>
  <si>
    <t>Otros gastos por responsabilidades.</t>
  </si>
  <si>
    <t>Utilidades</t>
  </si>
  <si>
    <t>Otros impuestos derivados de de una relación laboral</t>
  </si>
  <si>
    <t>Servicios para la promoción deportiva.</t>
  </si>
  <si>
    <t>Servicios para la promoción y difusión de sitios turísticos, culturales, recreativos y deportivos del Distrito Federal.</t>
  </si>
  <si>
    <t>Subrogaciones.</t>
  </si>
  <si>
    <t>Erogaciones derivadas de ingresos por cuenta de terceros.</t>
  </si>
  <si>
    <t>Otros servicios generales.</t>
  </si>
  <si>
    <t>Transferencias, asignaciones, subsidios y otras ayudas</t>
  </si>
  <si>
    <t>Transferencias internas y asignaciones al sector público.</t>
  </si>
  <si>
    <t>Asignaciones presupuestarias al Poder Ejecutivo</t>
  </si>
  <si>
    <t>Asignaciones presupuestarias al Órgano Ejecutivo del Distrito Federal</t>
  </si>
  <si>
    <t>Asignaciones presupuestarias al Poder Legislativo</t>
  </si>
  <si>
    <t>Asignaciones presupuestarias al Órgano Legislativo del Distrito Federal.</t>
  </si>
  <si>
    <t>Asignaciones presupuestarias al Poder Judicial.</t>
  </si>
  <si>
    <t>Asignaciones presupuestarias al Órgano Superior de Justicia del Distrito Federal.</t>
  </si>
  <si>
    <t>Asignaciones presupuestarias a Órganos Autónomos.</t>
  </si>
  <si>
    <t>Asignaciones presupuestarias a Órganos Autónomos del Distrito Federal.</t>
  </si>
  <si>
    <t>Transferencias internas otorgadas a entidades paraestatales no empresariales y no financieras</t>
  </si>
  <si>
    <t>Transferencias otorgadas a entidades paraestatales no empresariales y no financieras</t>
  </si>
  <si>
    <t>Aportaciones otorgadas a entidades paraestatales no empresariales y no financieras.</t>
  </si>
  <si>
    <t>Transferencias internas otorgadas a entidades paraestatales empresariales y no financieras</t>
  </si>
  <si>
    <t>Transferencias otorgadas a entidades paraestatales empresariales y no financieras</t>
  </si>
  <si>
    <t>Aportaciones otorgadas a entidades paraestatales empresariales y no financieras.</t>
  </si>
  <si>
    <t>Transferencias internas otorgadas a fideicomisos públicos empresariales y no financieros.</t>
  </si>
  <si>
    <t>Transferencias otorgadas a fideicomisos públicos empresariales y no financieros.</t>
  </si>
  <si>
    <t>Aportaciones otorgadas a fideicomisos públicos empresariales y no financieros.</t>
  </si>
  <si>
    <t>Transferencias internas otorgadas a instituciones paraestatales públicas financieras</t>
  </si>
  <si>
    <t>Transferencias otorgadas a instituciones paraestatales públicas financieras.</t>
  </si>
  <si>
    <t>Aportaciones otorgadas a instituciones paraestatales públicas financieras</t>
  </si>
  <si>
    <t>Transferencias internas otorgadas a fideicomisos públicos financieros</t>
  </si>
  <si>
    <t>Transferencias otorgadas a fideicomisos públicos financieros.</t>
  </si>
  <si>
    <t>Aportaciones otorgadas a fideicomisos públicos financieros.</t>
  </si>
  <si>
    <t>Transferencias al resto del sector público.</t>
  </si>
  <si>
    <t>Transferencias otorgadas a organismos entidades paraestatales no empresariales y no financieras.</t>
  </si>
  <si>
    <t>Transferencias otorgadas a entidades paraestatales no empresariales y no financieras.</t>
  </si>
  <si>
    <t>Transferencias otorgadas para entidades paraestatales empresariales y no financieras</t>
  </si>
  <si>
    <t>Transferencias otorgadas para entidades paraestatales empresariales y no financieras.</t>
  </si>
  <si>
    <t>Transferencias otorgadas para instituciones paraestatales públicas financieras</t>
  </si>
  <si>
    <t>Transferencias otorgadas para instituciones paraestatales públicas financieras.</t>
  </si>
  <si>
    <t>Transferencias otorgadas a entidades federativas y municipios</t>
  </si>
  <si>
    <t>Transferencias otorgadas a entidades federativas y municipios.</t>
  </si>
  <si>
    <t>Transferencias a fideicomisos de entidades federativas y municipios.</t>
  </si>
  <si>
    <t>Subsidios y subvenciones</t>
  </si>
  <si>
    <t>Subsidios a la producción.</t>
  </si>
  <si>
    <t>Subsidios a la producción</t>
  </si>
  <si>
    <t>Subsidios a la distribución.</t>
  </si>
  <si>
    <t>Subsidios a la inversión.</t>
  </si>
  <si>
    <t>Subsidios a la prestación de servicios públicos.</t>
  </si>
  <si>
    <t>Subsidios para cubrir diferenciales de tasas de interés.</t>
  </si>
  <si>
    <t>Subsidios a la vivienda.</t>
  </si>
  <si>
    <t>Subvenciones al consumo.</t>
  </si>
  <si>
    <t xml:space="preserve">Subsidios a entidades federativas y municipios </t>
  </si>
  <si>
    <t xml:space="preserve">Otros subsidios </t>
  </si>
  <si>
    <t>Ayudas sociales.</t>
  </si>
  <si>
    <t>Ayudas sociales a personas</t>
  </si>
  <si>
    <t>Premios.</t>
  </si>
  <si>
    <t>Ayudas sociales a personas u hogares de escasos recursos.</t>
  </si>
  <si>
    <t>Otras ayudas sociales a personas.</t>
  </si>
  <si>
    <t>Becas y otras ayudas para programas de capacitación.</t>
  </si>
  <si>
    <t>Ayudas sociales a instituciones de enseñanza.</t>
  </si>
  <si>
    <t>Ayudas sociales a actividades científicas o académicas</t>
  </si>
  <si>
    <t>Ayudas sociales a actividades científicas o académicas.</t>
  </si>
  <si>
    <t>Ayudas sociales a instituciones sin fines de lucro</t>
  </si>
  <si>
    <t>Ayudas sociales a cooperativas</t>
  </si>
  <si>
    <t>Ayudas sociales a cooperativas.</t>
  </si>
  <si>
    <t>Ayudas sociales a entidades de interés público</t>
  </si>
  <si>
    <t>Ayudas sociales a entidades de interés público.</t>
  </si>
  <si>
    <t>Ayudas por desastres naturales y otros siniestros.</t>
  </si>
  <si>
    <t>Pensiones y jubilaciones</t>
  </si>
  <si>
    <t>Pensiones.</t>
  </si>
  <si>
    <t>Jubilaciones.</t>
  </si>
  <si>
    <t>Otras pensiones y jubilaciones</t>
  </si>
  <si>
    <t>Transferencias a fideicomisos, mandatos y otros análogos</t>
  </si>
  <si>
    <t>Transferencias a fideicomisos del Poder Ejecutivo.</t>
  </si>
  <si>
    <t>Transferencias a fideicomisos del Órgano Ejecutivo del Distrito Federal</t>
  </si>
  <si>
    <t>Aportaciones a fideicomisos del Órgano Ejecutivo del Distrito Federal.</t>
  </si>
  <si>
    <t>Transferencias a fideicomisos del Poder Legislativo</t>
  </si>
  <si>
    <t>Transferencias a fideicomisos del Órgano Legislativo del Distrito Federal.</t>
  </si>
  <si>
    <t>Transferencias a fideicomisos del Poder Judicial.</t>
  </si>
  <si>
    <t>Transferencias a fideicomisos del Órgano Superior de Justicia del Distrito Federal.</t>
  </si>
  <si>
    <t>Transferencias a fideicomisos públicos de entidades paraestatales no empresariales y no financieras.</t>
  </si>
  <si>
    <t>Transferencias a fideicomisos no empresariales y no financieros</t>
  </si>
  <si>
    <t>Aportaciones a fideicomisos no empresariales y no financieros.</t>
  </si>
  <si>
    <t>Transferencias a fideicomisos públicos de entidades paraestatales empresariales y no financieras</t>
  </si>
  <si>
    <t>Aportaciones a fideicomisos públicos de entidades paraestatales empresariales y no financieras.</t>
  </si>
  <si>
    <t>Transferencias a fideicomisos de instituciones públicas financieras</t>
  </si>
  <si>
    <t>Transferencias a la seguridad social</t>
  </si>
  <si>
    <t>Transferencias por obligación de ley</t>
  </si>
  <si>
    <t xml:space="preserve">Donativos </t>
  </si>
  <si>
    <t>Donativos e instituciones sin fines de lucro</t>
  </si>
  <si>
    <t xml:space="preserve">Donativos a entidades federativas </t>
  </si>
  <si>
    <t xml:space="preserve">Donativos a fideicomisos privados </t>
  </si>
  <si>
    <t>Donativos a fideicomisos estatales</t>
  </si>
  <si>
    <t>Donativos internacionales</t>
  </si>
  <si>
    <t>Donativos internacionales.</t>
  </si>
  <si>
    <t>Transferencias al exterior</t>
  </si>
  <si>
    <t>Transferencias para gobiernos extranjeros.</t>
  </si>
  <si>
    <t>Transferencias para organismos internacionales.</t>
  </si>
  <si>
    <t>Transferencias para el sector privado externo.</t>
  </si>
  <si>
    <t>Bienes muebles, inmuebles e intangibles</t>
  </si>
  <si>
    <t>Mobiliario y equipo de administración</t>
  </si>
  <si>
    <t>Muebles de oficina y estantería.</t>
  </si>
  <si>
    <t>Bienes artísticos, culturales y científicos</t>
  </si>
  <si>
    <t>Objetos de valor</t>
  </si>
  <si>
    <t>Objetos de valor.</t>
  </si>
  <si>
    <t>Mobiliario y equipo educacional y recreativo.</t>
  </si>
  <si>
    <t>Equipos y aparatos audiovisuales</t>
  </si>
  <si>
    <t>Aparatos deportivos.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</si>
  <si>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</si>
  <si>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</si>
  <si>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</si>
  <si>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</si>
  <si>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</si>
  <si>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laboratorio.</t>
  </si>
  <si>
    <t>Instrumental médico y de laboratorio</t>
  </si>
  <si>
    <t>Vehículos y equipo de transporte</t>
  </si>
  <si>
    <t>Vehículos y equipo terrestre</t>
  </si>
  <si>
    <t xml:space="preserve">Vehículos de equipo terrestre para la ejecución de programas de seguridad pública y atención de desastres naturales </t>
  </si>
  <si>
    <t>Vehículos y equipo terrestre destinados a servicios públicos y la operación de programas públicos</t>
  </si>
  <si>
    <t>Vehículos y equipo terrestre destinados a servidores públicos y servicios administrativos</t>
  </si>
  <si>
    <t>Carrocerías y remolques.</t>
  </si>
  <si>
    <t>Carrocerías y remolques para la ejecución de programas de seguridad pública y atención de desastres naturales.</t>
  </si>
  <si>
    <t>Carrocerías y remolques destinados a servicios públicos y la operación de programas públicos.</t>
  </si>
  <si>
    <t>Carrocerías y remolques destinado a servidores públicos y servicios administrativos.</t>
  </si>
  <si>
    <t>Equipo aeroespacial</t>
  </si>
  <si>
    <t>Equipo ferroviario</t>
  </si>
  <si>
    <t>Embarcaciones</t>
  </si>
  <si>
    <t>Otros equipos de transporte.</t>
  </si>
  <si>
    <t>Equipo de defensa y seguridad.</t>
  </si>
  <si>
    <t>Equipo de defensa y seguridad</t>
  </si>
  <si>
    <t>Maquinaria, otros equipos y herramientas</t>
  </si>
  <si>
    <t>Maquinaria y equipo agropecuario</t>
  </si>
  <si>
    <t>Maquinaria y equipo industrial.</t>
  </si>
  <si>
    <t>Maquinaria y equipo de construcción.</t>
  </si>
  <si>
    <t>Maquinaria y equipo de construcción</t>
  </si>
  <si>
    <t>Sistemas de aire acondicionado, calefacción y de refrigeración industrial y comercial</t>
  </si>
  <si>
    <t>Sistemas de aire acondicionado, calefacción y de refrigeración industrial y comercial.</t>
  </si>
  <si>
    <t>Equipo de comunicación y telecomunicación.</t>
  </si>
  <si>
    <t>Equipos de generación eléctrica, aparatos y accesorios eléctricos.</t>
  </si>
  <si>
    <t>Equipos de generación eléctrica, aparatos y accesorios eléctricos</t>
  </si>
  <si>
    <t>Herramientas y máquinas-herramienta.</t>
  </si>
  <si>
    <t>Herramientas y máquinas–herramienta.</t>
  </si>
  <si>
    <t>Otros equipos</t>
  </si>
  <si>
    <t>Activos biológicos</t>
  </si>
  <si>
    <t>Bovinos.</t>
  </si>
  <si>
    <t>Porcinos.</t>
  </si>
  <si>
    <t>Aves</t>
  </si>
  <si>
    <t>Ovinos y caprinos.</t>
  </si>
  <si>
    <t>Peces y acuicultura.</t>
  </si>
  <si>
    <t>Peces y acuicultura</t>
  </si>
  <si>
    <t>Equinos.</t>
  </si>
  <si>
    <t>Especies menores y de zoológico.</t>
  </si>
  <si>
    <t>Árboles y plantas.</t>
  </si>
  <si>
    <t>Árboles y plantas</t>
  </si>
  <si>
    <t>Otros activos biológicos.</t>
  </si>
  <si>
    <t>Bienes inmuebles.</t>
  </si>
  <si>
    <t>Terrenos</t>
  </si>
  <si>
    <t>Adquisición de terrenos</t>
  </si>
  <si>
    <t>Adjudicaciones, expropiaciones e indemnizaciones de terrenos.</t>
  </si>
  <si>
    <t>Viviendas.</t>
  </si>
  <si>
    <t>Adquisición de viviendas.</t>
  </si>
  <si>
    <t>Adjudicaciones, expropiaciones e indemnizaciones de viviendas</t>
  </si>
  <si>
    <t>Edificios no residenciales</t>
  </si>
  <si>
    <t>Adquisición de edificios no residenciales.</t>
  </si>
  <si>
    <t>Adjudicaciones, expropiaciones e indemnizaciones de edificios no residenciales</t>
  </si>
  <si>
    <t>Otros bienes inmuebles</t>
  </si>
  <si>
    <t>Adquisición de otros bienes inmuebles</t>
  </si>
  <si>
    <t>Adjudicaciones, expropiaciones e indemnizaciones de otros bienes inmuebles.</t>
  </si>
  <si>
    <t>Activos intangibles.</t>
  </si>
  <si>
    <t>Software</t>
  </si>
  <si>
    <t>Patentes.</t>
  </si>
  <si>
    <t>Marcas.</t>
  </si>
  <si>
    <t>Derechos</t>
  </si>
  <si>
    <t>Concesiones.</t>
  </si>
  <si>
    <t>Franquicias.</t>
  </si>
  <si>
    <t>Licencias informáticas e intelectuales.</t>
  </si>
  <si>
    <t>Licencias informáticas e intelectuales</t>
  </si>
  <si>
    <t>Licencias industriales, comerciales y otras</t>
  </si>
  <si>
    <t>Licencias industriales, comerciales y otras.</t>
  </si>
  <si>
    <t>Otros activos intangibles</t>
  </si>
  <si>
    <t>Inversión pública.</t>
  </si>
  <si>
    <t>Obra pública en bienes de dominio público</t>
  </si>
  <si>
    <t>Edificación habitacional.</t>
  </si>
  <si>
    <t>Edificación habitacional</t>
  </si>
  <si>
    <t>Edificación no habitacional.</t>
  </si>
  <si>
    <t>Edificación no habitacional</t>
  </si>
  <si>
    <t>Construcción de obras para el abastecimiento de agua, petróleo, gas, electricidad y telecomunicaciones.</t>
  </si>
  <si>
    <t>Construcción de obras para el abastecimiento de agua, petróleo, gas, electricidad y telecomunicacione</t>
  </si>
  <si>
    <t>División de terrenos y construcción de obras de urbanización</t>
  </si>
  <si>
    <t>División de terrenos y construcción de obras de urbanización.</t>
  </si>
  <si>
    <t>Construcción de vías de comunicación</t>
  </si>
  <si>
    <t>Construcción de vías de comunicación.</t>
  </si>
  <si>
    <t>Otras construcciones de ingeniería civil u obra pesada.</t>
  </si>
  <si>
    <t>Instalaciones y equipamiento en construcciones.</t>
  </si>
  <si>
    <t>Trabajos de acabados en edificaciones y otros trabajos especializados.</t>
  </si>
  <si>
    <t>Construcción de obras para el abastecimiento de agua, petróleo, gas, electricidad y telecomunicaciones</t>
  </si>
  <si>
    <t>Otras construcciones de ingeniería civil u obra pesada</t>
  </si>
  <si>
    <t>Trabajos de acabados en edificaciones y otros trabajos especializados</t>
  </si>
  <si>
    <t>Proyectos productivos y acciones de fomento.</t>
  </si>
  <si>
    <t>Estudios, formulación y evaluación de proyectos productivos no incluidos en conceptos anteriores de este capítulo.</t>
  </si>
  <si>
    <t>Ejecución de proyectos productivos no incluidos en conceptos anteriores de este capítulo.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</si>
  <si>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</si>
  <si>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</si>
  <si>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productivas.</t>
  </si>
  <si>
    <t>Créditos otorgados por entidades federativas y municipios al sector social y privado para el fomento de actividades productivas</t>
  </si>
  <si>
    <t>Otros créditos otorgados al sector social y privado para el fenomeno de actividadades productivas</t>
  </si>
  <si>
    <t>Créditos otorgados por entidades federativas a municipios para el fomento de actividades productivas.</t>
  </si>
  <si>
    <t>Acciones y participaciones de capital.</t>
  </si>
  <si>
    <t>Acciones y participaciones de capital en entidades paraestatales no empresariales y no financieras con fines de política económica.</t>
  </si>
  <si>
    <t>Acciones y participaciones de capital en entidades paraestatales empresariales y no financieras con fines de política económica.</t>
  </si>
  <si>
    <t>Acciones y participaciones de capital en instituciones paraestatales públicas financieras con fines de política económica.</t>
  </si>
  <si>
    <t>Acciones y participaciones de capital en el sector privado con fines de política económica.</t>
  </si>
  <si>
    <t>Acciones y participaciones de capital en el sector privado con fines de política económica</t>
  </si>
  <si>
    <t>Acciones y participaciones de capital en organismos internacionales con fines de política económica.</t>
  </si>
  <si>
    <t>Acciones y participaciones de capital en el sector externo con fines de política económica.</t>
  </si>
  <si>
    <t>Acciones y participaciones de capital en el sector público con fines de gestión de la liquidez</t>
  </si>
  <si>
    <t>Acciones y participaciones de capital en el sector público con fines de gestión de la liquidez.</t>
  </si>
  <si>
    <t>Acciones y participaciones de capital en el sector privado con fines de gestión de la liquidez</t>
  </si>
  <si>
    <t>Acciones y participaciones de capital en el sector privado con fines de gestión de la liquidez.</t>
  </si>
  <si>
    <t>Acciones y participaciones de capital en el sector externo con fines de gestión de la liquidez</t>
  </si>
  <si>
    <t>Acciones y participaciones de capital en el sector externo con fines de gestión de la liquidez.</t>
  </si>
  <si>
    <t>Compra de títulos y valores.</t>
  </si>
  <si>
    <t>Bonos</t>
  </si>
  <si>
    <t>Valores representativos de deuda adquiridos con fines de política económica.</t>
  </si>
  <si>
    <t>Valores representativos de deuda adquiridos con fines de gestión de liquidez.</t>
  </si>
  <si>
    <t>Obligaciones negociables adquiridas con fines de política económica</t>
  </si>
  <si>
    <t>Obligaciones negociables adquiridas con fines de política económica.</t>
  </si>
  <si>
    <t>Obligaciones negociables adquiridas con fines de gestión de liquidez.</t>
  </si>
  <si>
    <t>Otros valores.</t>
  </si>
  <si>
    <t>Concesión de préstamos.</t>
  </si>
  <si>
    <t>Concesión de préstamos a entidades paraestatales no empresariales y no financieras con fines de política económica.</t>
  </si>
  <si>
    <t>Concesión de préstamos a entidades paraestatales no empresariales y no financieras.</t>
  </si>
  <si>
    <t>Concesión de préstamos a entidades paraestatales empresariales y no financieras con fines de política económica.</t>
  </si>
  <si>
    <t>Concesión de préstamos a entidades paraestatales empresariales y no financieras.</t>
  </si>
  <si>
    <t>Concesión de préstamos a instituciones paraestatales públicas financieras con fines de política económica.</t>
  </si>
  <si>
    <t>Concesión de préstamos a instituciones paraestatales públicas financieras.</t>
  </si>
  <si>
    <t>Concesión de préstamos a entidades federativas y municipios con fines de política económica.</t>
  </si>
  <si>
    <t>Concesión de préstamos al sector privado con fines de política económica</t>
  </si>
  <si>
    <t>Concesión de préstamos al sector privado.</t>
  </si>
  <si>
    <t>Concesión de préstamos al sector externo con fines de política económica</t>
  </si>
  <si>
    <t>Concesión de préstamos al sector externo</t>
  </si>
  <si>
    <t>Concesión de préstamos al sector público con fines de gestión de liquidez.</t>
  </si>
  <si>
    <t>Concesión de préstamos al sector público.</t>
  </si>
  <si>
    <t>Concesión de préstamos al sector privado con fines de gestión de liquidez.</t>
  </si>
  <si>
    <t>Concesión de préstamos al sector externo con fines de gestión de liquidez.</t>
  </si>
  <si>
    <t>Concesión de préstamos al sector externo.</t>
  </si>
  <si>
    <t>Inversiones en fideicomisos, mandatos y otros análogos.</t>
  </si>
  <si>
    <t>Inversiones en fideicomisos del Poder Ejecutivo.</t>
  </si>
  <si>
    <t>Inversiones en fideicomisos del Órgano Ejecutivo del Distrito Federal</t>
  </si>
  <si>
    <t>Inversiones en fideicomisos del Poder Legislativo</t>
  </si>
  <si>
    <t>Inversiones en fideicomisos del Órgano Legislativo del Distrito Federal</t>
  </si>
  <si>
    <t>Inversiones en fideicomisos del Poder Judicial.</t>
  </si>
  <si>
    <t>Inversiones en fideicomisos del Órgano Superior de Justicia del Distrito Federal.</t>
  </si>
  <si>
    <t>Inversiones en fideicomisos públicos no empresariales y no financieros.</t>
  </si>
  <si>
    <t>Inversiones en fideicomisos públicos empresariales y no financieros.</t>
  </si>
  <si>
    <t>Inversiones en fideicomisos públicos financieros.</t>
  </si>
  <si>
    <t>Inversiones en fideicomisos públicos financieros</t>
  </si>
  <si>
    <t>Inversiones en fideicomisos de entidades federativas.</t>
  </si>
  <si>
    <t>Inversiones en fideicomisos de entidades federativas</t>
  </si>
  <si>
    <t>Inversiones en fideicomisos de municipios.</t>
  </si>
  <si>
    <t>Fideicomisos de empresas privadas y particulares.</t>
  </si>
  <si>
    <t>Otras inversiones financieras</t>
  </si>
  <si>
    <t>Depósitos a largo plazo en moneda nacional</t>
  </si>
  <si>
    <t>Depósitos a largo plazo en moneda nacional.</t>
  </si>
  <si>
    <t>Erogaciones recuperables por concepto de reserva.</t>
  </si>
  <si>
    <t>Depósitos a largo plazo en moneda extranjera.</t>
  </si>
  <si>
    <t>Provisiones para contingencias y otras erogaciones especiales</t>
  </si>
  <si>
    <t>Contingencias por fenómenos naturales</t>
  </si>
  <si>
    <t>Contingencias socioeconómicas.</t>
  </si>
  <si>
    <t>Otras erogaciones especiales.</t>
  </si>
  <si>
    <t>Otras erogaciones especiales</t>
  </si>
  <si>
    <t>Participaciones y aportaciones.</t>
  </si>
  <si>
    <t>Participaciones</t>
  </si>
  <si>
    <t>Fondo general de participaciones.</t>
  </si>
  <si>
    <t>Participaciones de las entidades federativas a los municipios.</t>
  </si>
  <si>
    <t>Otros conceptos participables de la Federación a entidades federativas.</t>
  </si>
  <si>
    <t>Otros conceptos participables de la Federación a municipios.</t>
  </si>
  <si>
    <t>Convenios de colaboración administrativa</t>
  </si>
  <si>
    <t>Aportaciones.</t>
  </si>
  <si>
    <t>Aportaciones de la Federación a las entidades federativas</t>
  </si>
  <si>
    <t>Aportaciones de la Federación a municipios.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</si>
  <si>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</si>
  <si>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</si>
  <si>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municipios.</t>
  </si>
  <si>
    <t>Convenios</t>
  </si>
  <si>
    <t>Convenios de reasignación</t>
  </si>
  <si>
    <t>Convenios de descentralización.</t>
  </si>
  <si>
    <t>Otros Convenios.</t>
  </si>
  <si>
    <t>Deuda pública</t>
  </si>
  <si>
    <t>Amortización de la deuda pública.</t>
  </si>
  <si>
    <t>Amortización de la deuda interna con instituciones de crédito</t>
  </si>
  <si>
    <t>Amortización de la deuda interna con instituciones de crédito.</t>
  </si>
  <si>
    <t>Amortización de la deuda interna por emisión de títulos y valores.</t>
  </si>
  <si>
    <t>Amortización de arrendamientos financieros nacionales</t>
  </si>
  <si>
    <t>Amortización de arrendamientos financieros nacionales.</t>
  </si>
  <si>
    <t>Amortización de la deuda externa con instituciones de crédito.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</si>
  <si>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</si>
  <si>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</si>
  <si>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</si>
  <si>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bilateral.</t>
  </si>
  <si>
    <t>Amortización de la deuda externa por emisión de títulos y valores</t>
  </si>
  <si>
    <t>Amortización de la deuda externa por emisión de títulos y valores.</t>
  </si>
  <si>
    <t>Amortización de arrendamientos financieros internacionales.</t>
  </si>
  <si>
    <t>Amortización de arrendamientos financieros internacionales</t>
  </si>
  <si>
    <t>Intereses de la deuda pública.</t>
  </si>
  <si>
    <t>Intereses de la deuda interna con instituciones de crédito</t>
  </si>
  <si>
    <t>Intereses de la deuda interna con instituciones de crédito.</t>
  </si>
  <si>
    <t>Intereses derivados de la colocación de títulos y valores.</t>
  </si>
  <si>
    <t>Intereses por arrendamientos financieros nacionales</t>
  </si>
  <si>
    <t>Intereses por arrendamientos financieros nacionales.</t>
  </si>
  <si>
    <t>Intereses de la deuda externa con instituciones de crédito</t>
  </si>
  <si>
    <t>Intereses de la deuda externa con instituciones de crédito.</t>
  </si>
  <si>
    <t>Intereses de la deuda con organismos financieros Internacionales.</t>
  </si>
  <si>
    <t>Intereses de la deuda bilateral.</t>
  </si>
  <si>
    <t>Intereses derivados de la colocación de títulos y valores en el exterior</t>
  </si>
  <si>
    <t>Intereses por arrendamientos financieros internacionales.</t>
  </si>
  <si>
    <t>Comisiones de la deuda pública</t>
  </si>
  <si>
    <t>Comisiones de la deuda pública interna.</t>
  </si>
  <si>
    <t>Comisiones de la deuda pública interna</t>
  </si>
  <si>
    <t>Comisiones de la deuda pública externa.</t>
  </si>
  <si>
    <t>Gastos de la deuda pública.</t>
  </si>
  <si>
    <t>Gastos de la deuda pública interna</t>
  </si>
  <si>
    <t>Gastos de la deuda pública externa</t>
  </si>
  <si>
    <t>Gastos de la deuda pública externa.</t>
  </si>
  <si>
    <t>Costo por coberturas.</t>
  </si>
  <si>
    <t>Costos por coberturas</t>
  </si>
  <si>
    <t>Costos por cobertura de la deuda pública externa.</t>
  </si>
  <si>
    <t>Costos por cobertura de la deuda pública externa</t>
  </si>
  <si>
    <t>Apoyos financieros</t>
  </si>
  <si>
    <t>Apoyos a intermediarios financieros</t>
  </si>
  <si>
    <t>Apoyos a ahorradores y deudores del Sistema Financiero Nacional.</t>
  </si>
  <si>
    <t>Apoyos a ahorradores y deudores del Sistema Financiero Nacional</t>
  </si>
  <si>
    <t>Adeudos de ejercicios fiscales anteriores (ADEFAS).</t>
  </si>
  <si>
    <t>ADEFAS.</t>
  </si>
  <si>
    <t>Devolución de ingresos percibidos indebidamente en ejercicios fiscales anteriores.</t>
  </si>
  <si>
    <t>Productos químicos básicos</t>
  </si>
  <si>
    <t>17</t>
  </si>
  <si>
    <t>16</t>
  </si>
  <si>
    <t>SEGOB</t>
  </si>
  <si>
    <t>SSP</t>
  </si>
  <si>
    <t>X</t>
  </si>
  <si>
    <t>PGJ</t>
  </si>
  <si>
    <t>CG</t>
  </si>
  <si>
    <t>Materiales, accesorios y suministros médicos</t>
  </si>
  <si>
    <t>PROG</t>
  </si>
  <si>
    <t>TSJ</t>
  </si>
  <si>
    <t>Obra pública en bienes propios.</t>
  </si>
  <si>
    <t>TOTAL X DEPENDENCIA</t>
  </si>
  <si>
    <t xml:space="preserve"> TOTAL</t>
  </si>
  <si>
    <t>SEMOVI</t>
  </si>
  <si>
    <t>PASH</t>
  </si>
  <si>
    <t>Analítico</t>
  </si>
  <si>
    <t xml:space="preserve">Incluye el fondo 5P55 por </t>
  </si>
  <si>
    <t>Pasivo $1,927,756.49. Saldo $0.01</t>
  </si>
  <si>
    <t>Rendimiento  Financiero</t>
  </si>
  <si>
    <t xml:space="preserve">Servicios profesionales, cientificos, técnicos y otros servicios </t>
  </si>
  <si>
    <t>Arrendamiento de activos intangibles</t>
  </si>
  <si>
    <t>AVANCE EN LA APLICACIÓN DE LOS RECURSOS ASIGNADOS A LOS PROGRAMAS DE SEGURIDAD PÚBLICA 2016</t>
  </si>
  <si>
    <t>ESTRUCTURA PROGRAMÁTICA PARA EL SEGUIMIENTO DE LOS RECURSOS 2016</t>
  </si>
  <si>
    <t>Tecnologías, Infraestructura y Equipamiento de Apoyo a la Operación Policial</t>
  </si>
  <si>
    <t>Implementación y Desarrollo del Sistema de Justicia Penal y Sistemas Complementarios</t>
  </si>
  <si>
    <t>Desarrollo de las Ciencias Forenses en la Investigación de Hechos Delictivos</t>
  </si>
  <si>
    <t>Sistema Nacional de Información para la Seguridad Pública</t>
  </si>
  <si>
    <t>Sistema Nacional de Atención de Llamadas de Emergencia y Denuncias Ciudadanas</t>
  </si>
  <si>
    <t>Fortalecimiento de Capacidades para la Prevención y Combate a Delitos de Alto Impacto</t>
  </si>
  <si>
    <t>Desarrollo de Capacidades en las Instituciones Locales para el Diseño de Políticas Públicas Destinadas a la Prevención Social de la Violencia y la Delincuencia con Participación Ciudadana en Temas de Seguridad Pública</t>
  </si>
  <si>
    <t>Especialización de las Instancias Responsables de la Búsqueda de Personas</t>
  </si>
  <si>
    <t>Seguimiento y Evaluación</t>
  </si>
  <si>
    <t>Desarrollo, Profesionalización y Certificación Policial</t>
  </si>
  <si>
    <t>Fortalecimiento al Sistema Penitenciario Nacional y de Ejecución de Medidas para Adolescentes</t>
  </si>
  <si>
    <t>ACUMULADO AL 31 DE MARZO</t>
  </si>
  <si>
    <t>Desarrollo de Capacidades en las Instituciones Locales para  el Diseño de Políticas Públicas Destinadas a la Prevención Social de la Violencia y la Delincuencia con Participación Ciudadana en Temas de Seguridad Pública</t>
  </si>
  <si>
    <t>Especialización de las Instancias Responsables de la Búsquedad de Personas</t>
  </si>
  <si>
    <t>ENTIDAD FEDERATIVA: GOBIERNO DE LA CIUDAD DE MÉXICO</t>
  </si>
  <si>
    <t>(Cifras al XX de XXXX de XXXX)</t>
  </si>
  <si>
    <t>(Cifras al XX de XXX de XXXX)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</si>
</sst>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_-* #,##0_-;\-* #,##0_-;_-* &quot;-&quot;??_-;_-@_-"/>
    <numFmt numFmtId="166" formatCode="_-* #,##0.00\ _€_-;\-* #,##0.00\ _€_-;_-* &quot;-&quot;??\ _€_-;_-@_-"/>
    <numFmt numFmtId="167" formatCode="#,##0.00_ ;\-#,##0.00\ "/>
    <numFmt numFmtId="168" formatCode="_(* #,##0.00_);_(* \(#,##0.00\);_(* &quot;-&quot;??_);_(@_)"/>
    <numFmt numFmtId="169" formatCode="_-[$€-2]* #,##0.00_-;\-[$€-2]* #,##0.00_-;_-[$€-2]* &quot;-&quot;??_-"/>
    <numFmt numFmtId="170" formatCode="0#"/>
  </numFmts>
  <fonts count="45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u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theme="1"/>
      <name val="Gotham Book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theme="1"/>
      <name val="Gotham Book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Gotham Rounded Book"/>
      <family val="3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2D3D5"/>
        <bgColor indexed="64"/>
      </patternFill>
    </fill>
  </fills>
  <borders count="31">
    <border>
      <left/>
      <right/>
      <top/>
      <bottom/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 style="thin">
        <color theme="0" tint="-0.14993743705557422"/>
      </top>
      <bottom/>
      <diagonal/>
    </border>
    <border>
      <left style="dashDot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0.14996795556505021"/>
      </right>
      <top/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4.9989318521683403E-2"/>
      </bottom>
      <diagonal/>
    </border>
    <border>
      <left style="thin">
        <color theme="0" tint="-0.14996795556505021"/>
      </left>
      <right/>
      <top/>
      <bottom style="thin">
        <color theme="0" tint="-4.9989318521683403E-2"/>
      </bottom>
      <diagonal/>
    </border>
    <border>
      <left style="thin">
        <color rgb="FFD2D3D5"/>
      </left>
      <right style="thin">
        <color rgb="FFD2D3D5"/>
      </right>
      <top style="thin">
        <color rgb="FFD2D3D5"/>
      </top>
      <bottom style="thin">
        <color rgb="FFD2D3D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2D3D5"/>
      </left>
      <right style="thin">
        <color rgb="FFD2D3D5"/>
      </right>
      <top/>
      <bottom style="thin">
        <color rgb="FFD2D3D5"/>
      </bottom>
      <diagonal/>
    </border>
  </borders>
  <cellStyleXfs count="280">
    <xf numFmtId="0" fontId="0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5" fillId="18" borderId="0" applyNumberFormat="0" applyBorder="0" applyAlignment="0" applyProtection="0"/>
    <xf numFmtId="0" fontId="2" fillId="31" borderId="0" applyNumberFormat="0" applyBorder="0" applyAlignment="0" applyProtection="0"/>
    <xf numFmtId="0" fontId="5" fillId="20" borderId="0" applyNumberFormat="0" applyBorder="0" applyAlignment="0" applyProtection="0"/>
    <xf numFmtId="0" fontId="2" fillId="32" borderId="0" applyNumberFormat="0" applyBorder="0" applyAlignment="0" applyProtection="0"/>
    <xf numFmtId="0" fontId="5" fillId="22" borderId="0" applyNumberFormat="0" applyBorder="0" applyAlignment="0" applyProtection="0"/>
    <xf numFmtId="0" fontId="2" fillId="33" borderId="0" applyNumberFormat="0" applyBorder="0" applyAlignment="0" applyProtection="0"/>
    <xf numFmtId="0" fontId="5" fillId="24" borderId="0" applyNumberFormat="0" applyBorder="0" applyAlignment="0" applyProtection="0"/>
    <xf numFmtId="0" fontId="2" fillId="34" borderId="0" applyNumberFormat="0" applyBorder="0" applyAlignment="0" applyProtection="0"/>
    <xf numFmtId="0" fontId="5" fillId="26" borderId="0" applyNumberFormat="0" applyBorder="0" applyAlignment="0" applyProtection="0"/>
    <xf numFmtId="0" fontId="2" fillId="35" borderId="0" applyNumberFormat="0" applyBorder="0" applyAlignment="0" applyProtection="0"/>
    <xf numFmtId="0" fontId="5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36" borderId="0" applyNumberFormat="0" applyBorder="0" applyAlignment="0" applyProtection="0"/>
    <xf numFmtId="0" fontId="5" fillId="19" borderId="0" applyNumberFormat="0" applyBorder="0" applyAlignment="0" applyProtection="0"/>
    <xf numFmtId="0" fontId="2" fillId="37" borderId="0" applyNumberFormat="0" applyBorder="0" applyAlignment="0" applyProtection="0"/>
    <xf numFmtId="0" fontId="5" fillId="21" borderId="0" applyNumberFormat="0" applyBorder="0" applyAlignment="0" applyProtection="0"/>
    <xf numFmtId="0" fontId="2" fillId="38" borderId="0" applyNumberFormat="0" applyBorder="0" applyAlignment="0" applyProtection="0"/>
    <xf numFmtId="0" fontId="5" fillId="23" borderId="0" applyNumberFormat="0" applyBorder="0" applyAlignment="0" applyProtection="0"/>
    <xf numFmtId="0" fontId="2" fillId="33" borderId="0" applyNumberFormat="0" applyBorder="0" applyAlignment="0" applyProtection="0"/>
    <xf numFmtId="0" fontId="5" fillId="25" borderId="0" applyNumberFormat="0" applyBorder="0" applyAlignment="0" applyProtection="0"/>
    <xf numFmtId="0" fontId="2" fillId="36" borderId="0" applyNumberFormat="0" applyBorder="0" applyAlignment="0" applyProtection="0"/>
    <xf numFmtId="0" fontId="5" fillId="27" borderId="0" applyNumberFormat="0" applyBorder="0" applyAlignment="0" applyProtection="0"/>
    <xf numFmtId="0" fontId="2" fillId="39" borderId="0" applyNumberFormat="0" applyBorder="0" applyAlignment="0" applyProtection="0"/>
    <xf numFmtId="0" fontId="5" fillId="29" borderId="0" applyNumberFormat="0" applyBorder="0" applyAlignment="0" applyProtection="0"/>
    <xf numFmtId="0" fontId="18" fillId="40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0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7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48" borderId="5" applyNumberFormat="0" applyAlignment="0" applyProtection="0"/>
    <xf numFmtId="0" fontId="21" fillId="48" borderId="5" applyNumberFormat="0" applyAlignment="0" applyProtection="0"/>
    <xf numFmtId="0" fontId="22" fillId="49" borderId="6" applyNumberFormat="0" applyAlignment="0" applyProtection="0"/>
    <xf numFmtId="0" fontId="23" fillId="0" borderId="7" applyNumberFormat="0" applyFill="0" applyAlignment="0" applyProtection="0"/>
    <xf numFmtId="0" fontId="22" fillId="49" borderId="6" applyNumberFormat="0" applyAlignment="0" applyProtection="0"/>
    <xf numFmtId="0" fontId="24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7" borderId="0" applyNumberFormat="0" applyBorder="0" applyAlignment="0" applyProtection="0"/>
    <xf numFmtId="0" fontId="25" fillId="35" borderId="5" applyNumberFormat="0" applyAlignment="0" applyProtection="0"/>
    <xf numFmtId="0" fontId="26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0" fillId="3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9" fillId="31" borderId="0" applyNumberFormat="0" applyBorder="0" applyAlignment="0" applyProtection="0"/>
    <xf numFmtId="0" fontId="25" fillId="35" borderId="5" applyNumberFormat="0" applyAlignment="0" applyProtection="0"/>
    <xf numFmtId="0" fontId="23" fillId="0" borderId="7" applyNumberFormat="0" applyFill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5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9" fontId="35" fillId="0" borderId="0"/>
    <xf numFmtId="0" fontId="35" fillId="0" borderId="0"/>
    <xf numFmtId="0" fontId="35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3" fillId="51" borderId="11" applyNumberFormat="0" applyFont="0" applyAlignment="0" applyProtection="0"/>
    <xf numFmtId="0" fontId="5" fillId="17" borderId="4" applyNumberFormat="0" applyFont="0" applyAlignment="0" applyProtection="0"/>
    <xf numFmtId="0" fontId="5" fillId="17" borderId="4" applyNumberFormat="0" applyFont="0" applyAlignment="0" applyProtection="0"/>
    <xf numFmtId="0" fontId="5" fillId="17" borderId="4" applyNumberFormat="0" applyFont="0" applyAlignment="0" applyProtection="0"/>
    <xf numFmtId="0" fontId="2" fillId="51" borderId="11" applyNumberFormat="0" applyFont="0" applyAlignment="0" applyProtection="0"/>
    <xf numFmtId="0" fontId="37" fillId="48" borderId="12" applyNumberForma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7" fillId="48" borderId="12" applyNumberFormat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24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38" fillId="0" borderId="0" applyNumberFormat="0" applyFill="0" applyBorder="0" applyAlignment="0" applyProtection="0"/>
  </cellStyleXfs>
  <cellXfs count="355">
    <xf numFmtId="0" fontId="0" fillId="0" borderId="0" xfId="0"/>
    <xf numFmtId="49" fontId="7" fillId="8" borderId="1" xfId="0" applyNumberFormat="1" applyFont="1" applyFill="1" applyBorder="1" applyAlignment="1" applyProtection="1">
      <alignment horizontal="center" vertical="center"/>
    </xf>
    <xf numFmtId="0" fontId="7" fillId="16" borderId="0" xfId="0" applyFont="1" applyFill="1" applyBorder="1" applyProtection="1"/>
    <xf numFmtId="49" fontId="7" fillId="8" borderId="2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6" fillId="0" borderId="0" xfId="0" applyFont="1"/>
    <xf numFmtId="0" fontId="0" fillId="0" borderId="0" xfId="0" applyFont="1"/>
    <xf numFmtId="0" fontId="6" fillId="15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15" borderId="3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43" fontId="9" fillId="0" borderId="0" xfId="0" applyNumberFormat="1" applyFont="1"/>
    <xf numFmtId="43" fontId="16" fillId="0" borderId="3" xfId="0" applyNumberFormat="1" applyFont="1" applyBorder="1"/>
    <xf numFmtId="43" fontId="16" fillId="0" borderId="3" xfId="0" applyNumberFormat="1" applyFont="1" applyFill="1" applyBorder="1"/>
    <xf numFmtId="43" fontId="16" fillId="15" borderId="3" xfId="0" applyNumberFormat="1" applyFont="1" applyFill="1" applyBorder="1"/>
    <xf numFmtId="43" fontId="16" fillId="0" borderId="3" xfId="1" applyNumberFormat="1" applyFont="1" applyFill="1" applyBorder="1" applyAlignment="1" applyProtection="1">
      <alignment horizontal="right" vertical="center" wrapText="1"/>
    </xf>
    <xf numFmtId="43" fontId="9" fillId="15" borderId="3" xfId="0" applyNumberFormat="1" applyFont="1" applyFill="1" applyBorder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1" applyNumberFormat="1" applyFont="1"/>
    <xf numFmtId="0" fontId="0" fillId="16" borderId="14" xfId="0" applyFont="1" applyFill="1" applyBorder="1" applyAlignment="1" applyProtection="1">
      <alignment vertical="center"/>
    </xf>
    <xf numFmtId="0" fontId="11" fillId="16" borderId="14" xfId="0" applyFont="1" applyFill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43" fontId="11" fillId="0" borderId="14" xfId="1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justify" vertical="center"/>
    </xf>
    <xf numFmtId="0" fontId="11" fillId="0" borderId="14" xfId="0" applyFont="1" applyFill="1" applyBorder="1" applyAlignment="1" applyProtection="1">
      <alignment vertical="center" wrapText="1"/>
    </xf>
    <xf numFmtId="0" fontId="11" fillId="13" borderId="14" xfId="0" applyFont="1" applyFill="1" applyBorder="1" applyAlignment="1" applyProtection="1">
      <alignment horizontal="left" vertical="center" wrapText="1"/>
    </xf>
    <xf numFmtId="0" fontId="11" fillId="16" borderId="14" xfId="0" applyFont="1" applyFill="1" applyBorder="1" applyAlignment="1" applyProtection="1">
      <alignment horizontal="center" vertical="center" wrapText="1"/>
    </xf>
    <xf numFmtId="0" fontId="11" fillId="16" borderId="14" xfId="0" applyFont="1" applyFill="1" applyBorder="1" applyAlignment="1" applyProtection="1">
      <alignment horizontal="left" vertical="center" wrapText="1"/>
    </xf>
    <xf numFmtId="43" fontId="11" fillId="16" borderId="14" xfId="1" applyFont="1" applyFill="1" applyBorder="1" applyAlignment="1" applyProtection="1">
      <alignment horizontal="right" vertical="center" wrapText="1"/>
    </xf>
    <xf numFmtId="0" fontId="11" fillId="0" borderId="14" xfId="0" applyFont="1" applyFill="1" applyBorder="1" applyAlignment="1" applyProtection="1">
      <alignment vertical="center"/>
    </xf>
    <xf numFmtId="164" fontId="11" fillId="13" borderId="14" xfId="0" applyNumberFormat="1" applyFont="1" applyFill="1" applyBorder="1" applyAlignment="1" applyProtection="1">
      <alignment horizontal="center" vertical="center"/>
    </xf>
    <xf numFmtId="0" fontId="11" fillId="13" borderId="14" xfId="0" applyFont="1" applyFill="1" applyBorder="1" applyAlignment="1" applyProtection="1">
      <alignment horizontal="center" vertical="center"/>
    </xf>
    <xf numFmtId="43" fontId="11" fillId="13" borderId="14" xfId="3" applyFont="1" applyFill="1" applyBorder="1" applyAlignment="1" applyProtection="1">
      <alignment vertical="center"/>
    </xf>
    <xf numFmtId="3" fontId="11" fillId="13" borderId="14" xfId="0" applyNumberFormat="1" applyFont="1" applyFill="1" applyBorder="1" applyAlignment="1" applyProtection="1">
      <alignment horizontal="right" vertical="center"/>
    </xf>
    <xf numFmtId="0" fontId="11" fillId="13" borderId="14" xfId="0" applyNumberFormat="1" applyFont="1" applyFill="1" applyBorder="1" applyAlignment="1" applyProtection="1">
      <alignment horizontal="right" vertical="center"/>
    </xf>
    <xf numFmtId="0" fontId="11" fillId="13" borderId="14" xfId="0" applyNumberFormat="1" applyFont="1" applyFill="1" applyBorder="1" applyAlignment="1" applyProtection="1">
      <alignment horizontal="center" vertical="center"/>
    </xf>
    <xf numFmtId="164" fontId="11" fillId="16" borderId="14" xfId="0" applyNumberFormat="1" applyFont="1" applyFill="1" applyBorder="1" applyAlignment="1" applyProtection="1">
      <alignment horizontal="center" vertical="center"/>
    </xf>
    <xf numFmtId="0" fontId="11" fillId="16" borderId="14" xfId="0" applyFont="1" applyFill="1" applyBorder="1" applyAlignment="1" applyProtection="1">
      <alignment horizontal="center" vertical="center"/>
    </xf>
    <xf numFmtId="43" fontId="11" fillId="16" borderId="14" xfId="3" applyFont="1" applyFill="1" applyBorder="1" applyAlignment="1" applyProtection="1">
      <alignment vertical="center"/>
    </xf>
    <xf numFmtId="3" fontId="11" fillId="16" borderId="14" xfId="0" applyNumberFormat="1" applyFont="1" applyFill="1" applyBorder="1" applyAlignment="1" applyProtection="1">
      <alignment horizontal="right" vertical="center"/>
    </xf>
    <xf numFmtId="0" fontId="11" fillId="16" borderId="14" xfId="0" applyNumberFormat="1" applyFont="1" applyFill="1" applyBorder="1" applyAlignment="1" applyProtection="1">
      <alignment horizontal="right" vertical="center"/>
    </xf>
    <xf numFmtId="0" fontId="11" fillId="16" borderId="14" xfId="0" applyNumberFormat="1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vertical="center" wrapText="1"/>
    </xf>
    <xf numFmtId="0" fontId="11" fillId="0" borderId="14" xfId="0" applyFont="1" applyBorder="1" applyAlignment="1" applyProtection="1">
      <alignment horizontal="justify" vertical="center"/>
    </xf>
    <xf numFmtId="49" fontId="11" fillId="16" borderId="14" xfId="0" applyNumberFormat="1" applyFont="1" applyFill="1" applyBorder="1" applyAlignment="1" applyProtection="1">
      <alignment horizontal="center" vertical="center"/>
    </xf>
    <xf numFmtId="43" fontId="11" fillId="16" borderId="14" xfId="1" applyFont="1" applyFill="1" applyBorder="1" applyAlignment="1" applyProtection="1">
      <alignment horizontal="right" vertical="center"/>
    </xf>
    <xf numFmtId="0" fontId="11" fillId="16" borderId="14" xfId="0" applyFont="1" applyFill="1" applyBorder="1" applyAlignment="1" applyProtection="1">
      <alignment horizontal="right" vertical="center"/>
    </xf>
    <xf numFmtId="3" fontId="11" fillId="16" borderId="14" xfId="0" applyNumberFormat="1" applyFont="1" applyFill="1" applyBorder="1" applyAlignment="1" applyProtection="1">
      <alignment horizontal="right" vertical="center" wrapText="1"/>
    </xf>
    <xf numFmtId="164" fontId="11" fillId="16" borderId="14" xfId="0" applyNumberFormat="1" applyFont="1" applyFill="1" applyBorder="1" applyAlignment="1" applyProtection="1">
      <alignment horizontal="center" vertical="center" wrapText="1"/>
    </xf>
    <xf numFmtId="43" fontId="11" fillId="16" borderId="14" xfId="3" applyFont="1" applyFill="1" applyBorder="1" applyAlignment="1" applyProtection="1">
      <alignment vertical="center" wrapText="1"/>
    </xf>
    <xf numFmtId="0" fontId="11" fillId="16" borderId="14" xfId="0" applyNumberFormat="1" applyFont="1" applyFill="1" applyBorder="1" applyAlignment="1" applyProtection="1">
      <alignment horizontal="right" vertical="center" wrapText="1"/>
    </xf>
    <xf numFmtId="0" fontId="11" fillId="16" borderId="14" xfId="0" applyNumberFormat="1" applyFont="1" applyFill="1" applyBorder="1" applyAlignment="1" applyProtection="1">
      <alignment horizontal="center" vertical="center" wrapText="1"/>
    </xf>
    <xf numFmtId="0" fontId="11" fillId="16" borderId="14" xfId="0" applyFont="1" applyFill="1" applyBorder="1" applyAlignment="1" applyProtection="1">
      <alignment horizontal="justify" vertical="center" wrapText="1"/>
    </xf>
    <xf numFmtId="0" fontId="12" fillId="0" borderId="14" xfId="0" applyFont="1" applyBorder="1" applyAlignment="1" applyProtection="1">
      <alignment vertical="center"/>
    </xf>
    <xf numFmtId="43" fontId="11" fillId="16" borderId="14" xfId="1" applyFont="1" applyFill="1" applyBorder="1" applyAlignment="1" applyProtection="1">
      <alignment vertical="center"/>
    </xf>
    <xf numFmtId="0" fontId="11" fillId="16" borderId="14" xfId="0" applyFont="1" applyFill="1" applyBorder="1" applyAlignment="1" applyProtection="1">
      <alignment horizontal="justify" vertical="center"/>
    </xf>
    <xf numFmtId="0" fontId="10" fillId="0" borderId="14" xfId="0" applyFont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justify" vertical="center" wrapText="1"/>
    </xf>
    <xf numFmtId="0" fontId="11" fillId="0" borderId="14" xfId="0" applyFont="1" applyBorder="1" applyAlignment="1" applyProtection="1">
      <alignment horizontal="right" vertical="center"/>
    </xf>
    <xf numFmtId="49" fontId="7" fillId="0" borderId="14" xfId="0" applyNumberFormat="1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justify" vertical="center" wrapText="1"/>
    </xf>
    <xf numFmtId="43" fontId="12" fillId="0" borderId="14" xfId="1" applyFont="1" applyBorder="1" applyAlignment="1" applyProtection="1">
      <alignment vertical="center"/>
    </xf>
    <xf numFmtId="0" fontId="12" fillId="0" borderId="14" xfId="0" applyFont="1" applyBorder="1" applyAlignment="1" applyProtection="1">
      <alignment horizontal="right" vertical="center"/>
    </xf>
    <xf numFmtId="43" fontId="11" fillId="0" borderId="14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14" xfId="0" applyNumberFormat="1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justify" vertical="center" wrapText="1"/>
    </xf>
    <xf numFmtId="0" fontId="0" fillId="0" borderId="14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justify" vertical="center" wrapText="1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0" fillId="16" borderId="15" xfId="0" applyFont="1" applyFill="1" applyBorder="1" applyAlignment="1" applyProtection="1">
      <alignment vertical="center"/>
    </xf>
    <xf numFmtId="0" fontId="11" fillId="16" borderId="15" xfId="0" applyFont="1" applyFill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horizontal="center" vertical="center"/>
    </xf>
    <xf numFmtId="49" fontId="10" fillId="0" borderId="18" xfId="0" applyNumberFormat="1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justify" vertical="center" wrapText="1"/>
    </xf>
    <xf numFmtId="0" fontId="11" fillId="0" borderId="18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horizontal="right" vertical="center"/>
    </xf>
    <xf numFmtId="0" fontId="10" fillId="0" borderId="19" xfId="0" applyFont="1" applyBorder="1" applyAlignment="1" applyProtection="1">
      <alignment horizontal="center" vertical="center"/>
    </xf>
    <xf numFmtId="49" fontId="10" fillId="0" borderId="19" xfId="0" applyNumberFormat="1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justify" vertical="center" wrapText="1"/>
    </xf>
    <xf numFmtId="0" fontId="11" fillId="0" borderId="19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right" vertical="center"/>
    </xf>
    <xf numFmtId="0" fontId="11" fillId="16" borderId="18" xfId="0" applyFont="1" applyFill="1" applyBorder="1" applyAlignment="1" applyProtection="1">
      <alignment horizontal="center" vertical="center"/>
    </xf>
    <xf numFmtId="49" fontId="11" fillId="16" borderId="18" xfId="0" applyNumberFormat="1" applyFont="1" applyFill="1" applyBorder="1" applyAlignment="1" applyProtection="1">
      <alignment horizontal="center" vertical="center"/>
    </xf>
    <xf numFmtId="0" fontId="11" fillId="16" borderId="18" xfId="0" applyFont="1" applyFill="1" applyBorder="1" applyAlignment="1" applyProtection="1">
      <alignment horizontal="left" vertical="center" wrapText="1"/>
    </xf>
    <xf numFmtId="43" fontId="11" fillId="16" borderId="18" xfId="1" applyFont="1" applyFill="1" applyBorder="1" applyAlignment="1" applyProtection="1">
      <alignment vertical="center"/>
    </xf>
    <xf numFmtId="0" fontId="11" fillId="16" borderId="18" xfId="0" applyFont="1" applyFill="1" applyBorder="1" applyAlignment="1" applyProtection="1">
      <alignment vertical="center"/>
    </xf>
    <xf numFmtId="43" fontId="11" fillId="16" borderId="18" xfId="0" applyNumberFormat="1" applyFont="1" applyFill="1" applyBorder="1" applyAlignment="1" applyProtection="1">
      <alignment vertical="center"/>
    </xf>
    <xf numFmtId="43" fontId="11" fillId="16" borderId="18" xfId="3" applyFont="1" applyFill="1" applyBorder="1" applyAlignment="1" applyProtection="1">
      <alignment vertical="center" wrapText="1"/>
    </xf>
    <xf numFmtId="0" fontId="7" fillId="0" borderId="15" xfId="0" applyFont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vertical="center" wrapText="1"/>
    </xf>
    <xf numFmtId="0" fontId="11" fillId="0" borderId="15" xfId="0" applyFont="1" applyFill="1" applyBorder="1" applyAlignment="1" applyProtection="1">
      <alignment vertical="center"/>
    </xf>
    <xf numFmtId="0" fontId="11" fillId="0" borderId="15" xfId="0" applyFont="1" applyBorder="1" applyAlignment="1" applyProtection="1">
      <alignment vertical="center" wrapText="1"/>
    </xf>
    <xf numFmtId="0" fontId="11" fillId="0" borderId="0" xfId="0" applyNumberFormat="1" applyFont="1" applyBorder="1" applyAlignment="1" applyProtection="1">
      <alignment vertical="center"/>
    </xf>
    <xf numFmtId="0" fontId="11" fillId="0" borderId="17" xfId="0" applyFont="1" applyBorder="1" applyAlignment="1" applyProtection="1">
      <alignment vertical="center"/>
    </xf>
    <xf numFmtId="0" fontId="8" fillId="3" borderId="20" xfId="0" applyFont="1" applyFill="1" applyBorder="1" applyAlignment="1" applyProtection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</xf>
    <xf numFmtId="0" fontId="8" fillId="5" borderId="20" xfId="0" applyFont="1" applyFill="1" applyBorder="1" applyAlignment="1" applyProtection="1">
      <alignment horizontal="center" vertical="center" wrapText="1"/>
    </xf>
    <xf numFmtId="0" fontId="8" fillId="6" borderId="20" xfId="0" applyFont="1" applyFill="1" applyBorder="1" applyAlignment="1" applyProtection="1">
      <alignment horizontal="center" vertical="center" wrapText="1"/>
    </xf>
    <xf numFmtId="0" fontId="8" fillId="7" borderId="20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right" vertical="center" wrapText="1"/>
    </xf>
    <xf numFmtId="43" fontId="9" fillId="3" borderId="20" xfId="1" applyFont="1" applyFill="1" applyBorder="1" applyAlignment="1" applyProtection="1">
      <alignment vertical="center"/>
    </xf>
    <xf numFmtId="43" fontId="9" fillId="4" borderId="20" xfId="1" applyFont="1" applyFill="1" applyBorder="1" applyAlignment="1" applyProtection="1">
      <alignment vertical="center"/>
    </xf>
    <xf numFmtId="43" fontId="9" fillId="5" borderId="20" xfId="1" applyFont="1" applyFill="1" applyBorder="1" applyAlignment="1" applyProtection="1">
      <alignment vertical="center"/>
    </xf>
    <xf numFmtId="43" fontId="9" fillId="6" borderId="20" xfId="1" applyFont="1" applyFill="1" applyBorder="1" applyAlignment="1" applyProtection="1">
      <alignment vertical="center"/>
    </xf>
    <xf numFmtId="43" fontId="9" fillId="7" borderId="20" xfId="1" applyFont="1" applyFill="1" applyBorder="1" applyAlignment="1" applyProtection="1">
      <alignment vertical="center"/>
    </xf>
    <xf numFmtId="0" fontId="10" fillId="9" borderId="20" xfId="0" applyFont="1" applyFill="1" applyBorder="1" applyAlignment="1" applyProtection="1">
      <alignment horizontal="center" vertical="center"/>
    </xf>
    <xf numFmtId="0" fontId="10" fillId="10" borderId="20" xfId="0" applyFont="1" applyFill="1" applyBorder="1" applyAlignment="1" applyProtection="1">
      <alignment horizontal="center" vertical="center"/>
    </xf>
    <xf numFmtId="49" fontId="10" fillId="8" borderId="20" xfId="0" applyNumberFormat="1" applyFont="1" applyFill="1" applyBorder="1" applyAlignment="1" applyProtection="1">
      <alignment horizontal="center" vertical="center"/>
    </xf>
    <xf numFmtId="0" fontId="10" fillId="11" borderId="20" xfId="0" applyFont="1" applyFill="1" applyBorder="1" applyAlignment="1" applyProtection="1">
      <alignment horizontal="center" vertical="center"/>
    </xf>
    <xf numFmtId="0" fontId="10" fillId="12" borderId="20" xfId="0" applyFont="1" applyFill="1" applyBorder="1" applyAlignment="1" applyProtection="1">
      <alignment horizontal="center" vertical="center"/>
    </xf>
    <xf numFmtId="0" fontId="10" fillId="13" borderId="20" xfId="0" applyFont="1" applyFill="1" applyBorder="1" applyAlignment="1" applyProtection="1">
      <alignment horizontal="center" vertical="center"/>
    </xf>
    <xf numFmtId="0" fontId="10" fillId="14" borderId="20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justify" vertical="center" wrapText="1"/>
    </xf>
    <xf numFmtId="43" fontId="11" fillId="3" borderId="20" xfId="1" applyFont="1" applyFill="1" applyBorder="1" applyAlignment="1" applyProtection="1">
      <alignment vertical="center"/>
    </xf>
    <xf numFmtId="43" fontId="11" fillId="4" borderId="20" xfId="1" applyFont="1" applyFill="1" applyBorder="1" applyAlignment="1" applyProtection="1">
      <alignment vertical="center"/>
    </xf>
    <xf numFmtId="43" fontId="11" fillId="5" borderId="20" xfId="1" applyFont="1" applyFill="1" applyBorder="1" applyAlignment="1" applyProtection="1">
      <alignment vertical="center"/>
    </xf>
    <xf numFmtId="43" fontId="11" fillId="6" borderId="20" xfId="1" applyFont="1" applyFill="1" applyBorder="1" applyAlignment="1" applyProtection="1">
      <alignment vertical="center"/>
    </xf>
    <xf numFmtId="43" fontId="11" fillId="7" borderId="20" xfId="1" applyFont="1" applyFill="1" applyBorder="1" applyAlignment="1" applyProtection="1">
      <alignment vertical="center"/>
    </xf>
    <xf numFmtId="0" fontId="10" fillId="9" borderId="20" xfId="0" applyFont="1" applyFill="1" applyBorder="1" applyAlignment="1" applyProtection="1">
      <alignment horizontal="right" vertical="center" textRotation="90" wrapText="1"/>
    </xf>
    <xf numFmtId="0" fontId="10" fillId="9" borderId="20" xfId="0" applyFont="1" applyFill="1" applyBorder="1" applyAlignment="1" applyProtection="1">
      <alignment horizontal="center" vertical="center" textRotation="90" wrapText="1"/>
    </xf>
    <xf numFmtId="0" fontId="10" fillId="15" borderId="20" xfId="0" applyFont="1" applyFill="1" applyBorder="1" applyAlignment="1" applyProtection="1">
      <alignment horizontal="center" vertical="center" textRotation="90" wrapText="1"/>
    </xf>
    <xf numFmtId="0" fontId="10" fillId="11" borderId="20" xfId="0" applyFont="1" applyFill="1" applyBorder="1" applyAlignment="1" applyProtection="1">
      <alignment horizontal="center" vertical="center" textRotation="90" wrapText="1"/>
    </xf>
    <xf numFmtId="0" fontId="11" fillId="11" borderId="20" xfId="0" applyFont="1" applyFill="1" applyBorder="1" applyAlignment="1" applyProtection="1">
      <alignment horizontal="center" vertical="center" wrapText="1"/>
    </xf>
    <xf numFmtId="49" fontId="11" fillId="11" borderId="20" xfId="0" applyNumberFormat="1" applyFont="1" applyFill="1" applyBorder="1" applyAlignment="1" applyProtection="1">
      <alignment horizontal="center" vertical="center" wrapText="1"/>
    </xf>
    <xf numFmtId="0" fontId="11" fillId="11" borderId="20" xfId="0" applyFont="1" applyFill="1" applyBorder="1" applyAlignment="1" applyProtection="1">
      <alignment horizontal="left" vertical="center" wrapText="1"/>
    </xf>
    <xf numFmtId="43" fontId="11" fillId="11" borderId="20" xfId="1" applyFont="1" applyFill="1" applyBorder="1" applyAlignment="1" applyProtection="1">
      <alignment horizontal="right" vertical="center" wrapText="1"/>
    </xf>
    <xf numFmtId="0" fontId="11" fillId="11" borderId="20" xfId="0" applyFont="1" applyFill="1" applyBorder="1" applyAlignment="1" applyProtection="1">
      <alignment horizontal="right" vertical="center" wrapText="1"/>
    </xf>
    <xf numFmtId="2" fontId="11" fillId="11" borderId="20" xfId="0" applyNumberFormat="1" applyFont="1" applyFill="1" applyBorder="1" applyAlignment="1" applyProtection="1">
      <alignment horizontal="right" vertical="center" wrapText="1"/>
    </xf>
    <xf numFmtId="0" fontId="11" fillId="12" borderId="20" xfId="0" applyFont="1" applyFill="1" applyBorder="1" applyAlignment="1" applyProtection="1">
      <alignment horizontal="center" vertical="center" wrapText="1"/>
    </xf>
    <xf numFmtId="49" fontId="11" fillId="12" borderId="20" xfId="0" applyNumberFormat="1" applyFont="1" applyFill="1" applyBorder="1" applyAlignment="1" applyProtection="1">
      <alignment horizontal="center" vertical="center" wrapText="1"/>
    </xf>
    <xf numFmtId="0" fontId="11" fillId="12" borderId="20" xfId="0" applyFont="1" applyFill="1" applyBorder="1" applyAlignment="1" applyProtection="1">
      <alignment horizontal="left" vertical="center" wrapText="1"/>
    </xf>
    <xf numFmtId="43" fontId="11" fillId="12" borderId="20" xfId="1" applyFont="1" applyFill="1" applyBorder="1" applyAlignment="1" applyProtection="1">
      <alignment horizontal="right" vertical="center" wrapText="1"/>
    </xf>
    <xf numFmtId="0" fontId="11" fillId="12" borderId="20" xfId="0" applyFont="1" applyFill="1" applyBorder="1" applyAlignment="1" applyProtection="1">
      <alignment horizontal="right" vertical="center" wrapText="1"/>
    </xf>
    <xf numFmtId="0" fontId="11" fillId="13" borderId="20" xfId="0" applyFont="1" applyFill="1" applyBorder="1" applyAlignment="1" applyProtection="1">
      <alignment horizontal="center" vertical="center" wrapText="1"/>
    </xf>
    <xf numFmtId="49" fontId="11" fillId="13" borderId="20" xfId="0" applyNumberFormat="1" applyFont="1" applyFill="1" applyBorder="1" applyAlignment="1" applyProtection="1">
      <alignment horizontal="center" vertical="center" wrapText="1"/>
    </xf>
    <xf numFmtId="0" fontId="11" fillId="13" borderId="20" xfId="0" applyFont="1" applyFill="1" applyBorder="1" applyAlignment="1" applyProtection="1">
      <alignment horizontal="left" vertical="center" wrapText="1"/>
    </xf>
    <xf numFmtId="43" fontId="11" fillId="13" borderId="20" xfId="1" applyFont="1" applyFill="1" applyBorder="1" applyAlignment="1" applyProtection="1">
      <alignment vertical="center" wrapText="1"/>
    </xf>
    <xf numFmtId="0" fontId="11" fillId="13" borderId="20" xfId="0" applyFont="1" applyFill="1" applyBorder="1" applyAlignment="1" applyProtection="1">
      <alignment horizontal="right" vertical="center" wrapText="1"/>
    </xf>
    <xf numFmtId="0" fontId="11" fillId="13" borderId="20" xfId="0" applyFont="1" applyFill="1" applyBorder="1" applyAlignment="1" applyProtection="1">
      <alignment vertical="center" wrapText="1"/>
    </xf>
    <xf numFmtId="0" fontId="11" fillId="16" borderId="20" xfId="0" applyFont="1" applyFill="1" applyBorder="1" applyAlignment="1" applyProtection="1">
      <alignment horizontal="center" vertical="center" wrapText="1"/>
    </xf>
    <xf numFmtId="49" fontId="11" fillId="16" borderId="20" xfId="0" applyNumberFormat="1" applyFont="1" applyFill="1" applyBorder="1" applyAlignment="1" applyProtection="1">
      <alignment horizontal="center" vertical="center" wrapText="1"/>
    </xf>
    <xf numFmtId="0" fontId="11" fillId="16" borderId="20" xfId="0" applyFont="1" applyFill="1" applyBorder="1" applyAlignment="1" applyProtection="1">
      <alignment horizontal="left" vertical="center" wrapText="1"/>
    </xf>
    <xf numFmtId="43" fontId="11" fillId="0" borderId="20" xfId="1" applyFont="1" applyFill="1" applyBorder="1" applyAlignment="1" applyProtection="1">
      <alignment vertical="center" wrapText="1"/>
    </xf>
    <xf numFmtId="43" fontId="11" fillId="16" borderId="20" xfId="1" applyFont="1" applyFill="1" applyBorder="1" applyAlignment="1" applyProtection="1">
      <alignment vertical="center" wrapText="1"/>
    </xf>
    <xf numFmtId="0" fontId="11" fillId="16" borderId="20" xfId="0" applyFont="1" applyFill="1" applyBorder="1" applyAlignment="1" applyProtection="1">
      <alignment horizontal="right" vertical="center" wrapText="1"/>
    </xf>
    <xf numFmtId="0" fontId="11" fillId="16" borderId="20" xfId="0" applyFont="1" applyFill="1" applyBorder="1" applyAlignment="1" applyProtection="1">
      <alignment vertical="center" wrapText="1"/>
    </xf>
    <xf numFmtId="0" fontId="11" fillId="0" borderId="20" xfId="0" applyFont="1" applyFill="1" applyBorder="1" applyAlignment="1" applyProtection="1">
      <alignment horizontal="left" vertical="center" wrapText="1"/>
    </xf>
    <xf numFmtId="165" fontId="11" fillId="13" borderId="20" xfId="0" applyNumberFormat="1" applyFont="1" applyFill="1" applyBorder="1" applyAlignment="1" applyProtection="1">
      <alignment horizontal="right" vertical="center" wrapText="1"/>
    </xf>
    <xf numFmtId="43" fontId="11" fillId="16" borderId="20" xfId="1" applyFont="1" applyFill="1" applyBorder="1" applyAlignment="1" applyProtection="1">
      <alignment horizontal="right" vertical="center" wrapText="1"/>
    </xf>
    <xf numFmtId="0" fontId="11" fillId="11" borderId="20" xfId="0" applyNumberFormat="1" applyFont="1" applyFill="1" applyBorder="1" applyAlignment="1" applyProtection="1">
      <alignment horizontal="center" vertical="center" wrapText="1"/>
    </xf>
    <xf numFmtId="165" fontId="11" fillId="11" borderId="20" xfId="0" applyNumberFormat="1" applyFont="1" applyFill="1" applyBorder="1" applyAlignment="1" applyProtection="1">
      <alignment horizontal="right" vertical="center" wrapText="1"/>
    </xf>
    <xf numFmtId="165" fontId="11" fillId="12" borderId="20" xfId="0" applyNumberFormat="1" applyFont="1" applyFill="1" applyBorder="1" applyAlignment="1" applyProtection="1">
      <alignment horizontal="right" vertical="center" wrapText="1"/>
    </xf>
    <xf numFmtId="43" fontId="11" fillId="13" borderId="20" xfId="1" applyFont="1" applyFill="1" applyBorder="1" applyAlignment="1" applyProtection="1">
      <alignment horizontal="right" vertical="center" wrapText="1"/>
    </xf>
    <xf numFmtId="49" fontId="11" fillId="0" borderId="20" xfId="0" applyNumberFormat="1" applyFont="1" applyFill="1" applyBorder="1" applyAlignment="1" applyProtection="1">
      <alignment horizontal="center" vertical="center" wrapText="1"/>
    </xf>
    <xf numFmtId="43" fontId="11" fillId="0" borderId="20" xfId="1" applyFont="1" applyFill="1" applyBorder="1" applyAlignment="1" applyProtection="1">
      <alignment horizontal="right" vertical="center" wrapText="1"/>
    </xf>
    <xf numFmtId="164" fontId="11" fillId="11" borderId="20" xfId="0" applyNumberFormat="1" applyFont="1" applyFill="1" applyBorder="1" applyAlignment="1" applyProtection="1">
      <alignment horizontal="center" vertical="center"/>
    </xf>
    <xf numFmtId="0" fontId="11" fillId="11" borderId="20" xfId="0" applyFont="1" applyFill="1" applyBorder="1" applyAlignment="1" applyProtection="1">
      <alignment horizontal="center" vertical="center"/>
    </xf>
    <xf numFmtId="43" fontId="11" fillId="11" borderId="20" xfId="3" applyFont="1" applyFill="1" applyBorder="1" applyAlignment="1" applyProtection="1">
      <alignment vertical="center"/>
    </xf>
    <xf numFmtId="3" fontId="11" fillId="11" borderId="20" xfId="0" applyNumberFormat="1" applyFont="1" applyFill="1" applyBorder="1" applyAlignment="1" applyProtection="1">
      <alignment horizontal="right" vertical="center"/>
    </xf>
    <xf numFmtId="0" fontId="11" fillId="11" borderId="20" xfId="0" applyNumberFormat="1" applyFont="1" applyFill="1" applyBorder="1" applyAlignment="1" applyProtection="1">
      <alignment horizontal="right" vertical="center"/>
    </xf>
    <xf numFmtId="0" fontId="11" fillId="11" borderId="20" xfId="0" applyNumberFormat="1" applyFont="1" applyFill="1" applyBorder="1" applyAlignment="1" applyProtection="1">
      <alignment horizontal="center" vertical="center"/>
    </xf>
    <xf numFmtId="164" fontId="11" fillId="12" borderId="20" xfId="0" applyNumberFormat="1" applyFont="1" applyFill="1" applyBorder="1" applyAlignment="1" applyProtection="1">
      <alignment horizontal="center" vertical="center"/>
    </xf>
    <xf numFmtId="0" fontId="11" fillId="12" borderId="20" xfId="0" applyFont="1" applyFill="1" applyBorder="1" applyAlignment="1" applyProtection="1">
      <alignment horizontal="center" vertical="center"/>
    </xf>
    <xf numFmtId="43" fontId="11" fillId="12" borderId="20" xfId="3" applyFont="1" applyFill="1" applyBorder="1" applyAlignment="1" applyProtection="1">
      <alignment vertical="center"/>
    </xf>
    <xf numFmtId="3" fontId="11" fillId="12" borderId="20" xfId="0" applyNumberFormat="1" applyFont="1" applyFill="1" applyBorder="1" applyAlignment="1" applyProtection="1">
      <alignment horizontal="right" vertical="center"/>
    </xf>
    <xf numFmtId="0" fontId="11" fillId="12" borderId="20" xfId="0" applyNumberFormat="1" applyFont="1" applyFill="1" applyBorder="1" applyAlignment="1" applyProtection="1">
      <alignment horizontal="right" vertical="center"/>
    </xf>
    <xf numFmtId="0" fontId="11" fillId="12" borderId="20" xfId="0" applyNumberFormat="1" applyFont="1" applyFill="1" applyBorder="1" applyAlignment="1" applyProtection="1">
      <alignment horizontal="center" vertical="center"/>
    </xf>
    <xf numFmtId="164" fontId="11" fillId="13" borderId="20" xfId="0" applyNumberFormat="1" applyFont="1" applyFill="1" applyBorder="1" applyAlignment="1" applyProtection="1">
      <alignment horizontal="center" vertical="center"/>
    </xf>
    <xf numFmtId="0" fontId="11" fillId="13" borderId="20" xfId="0" applyFont="1" applyFill="1" applyBorder="1" applyAlignment="1" applyProtection="1">
      <alignment horizontal="center" vertical="center"/>
    </xf>
    <xf numFmtId="43" fontId="11" fillId="13" borderId="20" xfId="3" applyFont="1" applyFill="1" applyBorder="1" applyAlignment="1" applyProtection="1">
      <alignment vertical="center"/>
    </xf>
    <xf numFmtId="3" fontId="11" fillId="13" borderId="20" xfId="0" applyNumberFormat="1" applyFont="1" applyFill="1" applyBorder="1" applyAlignment="1" applyProtection="1">
      <alignment horizontal="right" vertical="center"/>
    </xf>
    <xf numFmtId="0" fontId="11" fillId="13" borderId="20" xfId="0" applyNumberFormat="1" applyFont="1" applyFill="1" applyBorder="1" applyAlignment="1" applyProtection="1">
      <alignment horizontal="right" vertical="center"/>
    </xf>
    <xf numFmtId="0" fontId="11" fillId="13" borderId="20" xfId="0" applyNumberFormat="1" applyFont="1" applyFill="1" applyBorder="1" applyAlignment="1" applyProtection="1">
      <alignment horizontal="center" vertical="center"/>
    </xf>
    <xf numFmtId="164" fontId="11" fillId="16" borderId="20" xfId="0" applyNumberFormat="1" applyFont="1" applyFill="1" applyBorder="1" applyAlignment="1" applyProtection="1">
      <alignment horizontal="center" vertical="center"/>
    </xf>
    <xf numFmtId="0" fontId="11" fillId="16" borderId="20" xfId="0" applyFont="1" applyFill="1" applyBorder="1" applyAlignment="1" applyProtection="1">
      <alignment horizontal="center" vertical="center"/>
    </xf>
    <xf numFmtId="43" fontId="11" fillId="16" borderId="20" xfId="3" applyFont="1" applyFill="1" applyBorder="1" applyAlignment="1" applyProtection="1">
      <alignment vertical="center"/>
    </xf>
    <xf numFmtId="43" fontId="11" fillId="0" borderId="20" xfId="3" applyFont="1" applyFill="1" applyBorder="1" applyAlignment="1" applyProtection="1">
      <alignment vertical="center"/>
    </xf>
    <xf numFmtId="3" fontId="11" fillId="16" borderId="20" xfId="0" applyNumberFormat="1" applyFont="1" applyFill="1" applyBorder="1" applyAlignment="1" applyProtection="1">
      <alignment horizontal="right" vertical="center"/>
    </xf>
    <xf numFmtId="0" fontId="11" fillId="16" borderId="20" xfId="0" applyNumberFormat="1" applyFont="1" applyFill="1" applyBorder="1" applyAlignment="1" applyProtection="1">
      <alignment horizontal="right" vertical="center"/>
    </xf>
    <xf numFmtId="0" fontId="11" fillId="16" borderId="20" xfId="0" applyNumberFormat="1" applyFont="1" applyFill="1" applyBorder="1" applyAlignment="1" applyProtection="1">
      <alignment horizontal="center" vertical="center"/>
    </xf>
    <xf numFmtId="3" fontId="11" fillId="16" borderId="20" xfId="0" applyNumberFormat="1" applyFont="1" applyFill="1" applyBorder="1" applyAlignment="1" applyProtection="1">
      <alignment horizontal="center" vertical="center"/>
    </xf>
    <xf numFmtId="2" fontId="11" fillId="12" borderId="20" xfId="0" applyNumberFormat="1" applyFont="1" applyFill="1" applyBorder="1" applyAlignment="1" applyProtection="1">
      <alignment horizontal="right" vertical="center" wrapText="1"/>
    </xf>
    <xf numFmtId="2" fontId="11" fillId="13" borderId="20" xfId="0" applyNumberFormat="1" applyFont="1" applyFill="1" applyBorder="1" applyAlignment="1" applyProtection="1">
      <alignment horizontal="right" vertical="center" wrapText="1"/>
    </xf>
    <xf numFmtId="2" fontId="11" fillId="16" borderId="20" xfId="0" applyNumberFormat="1" applyFont="1" applyFill="1" applyBorder="1" applyAlignment="1" applyProtection="1">
      <alignment horizontal="right" vertical="center" wrapText="1"/>
    </xf>
    <xf numFmtId="49" fontId="11" fillId="11" borderId="20" xfId="0" applyNumberFormat="1" applyFont="1" applyFill="1" applyBorder="1" applyAlignment="1" applyProtection="1">
      <alignment horizontal="center" vertical="center"/>
    </xf>
    <xf numFmtId="43" fontId="11" fillId="11" borderId="20" xfId="1" applyFont="1" applyFill="1" applyBorder="1" applyAlignment="1" applyProtection="1">
      <alignment horizontal="right" vertical="center"/>
    </xf>
    <xf numFmtId="0" fontId="11" fillId="11" borderId="20" xfId="0" applyFont="1" applyFill="1" applyBorder="1" applyAlignment="1" applyProtection="1">
      <alignment horizontal="right" vertical="center"/>
    </xf>
    <xf numFmtId="49" fontId="11" fillId="12" borderId="20" xfId="0" applyNumberFormat="1" applyFont="1" applyFill="1" applyBorder="1" applyAlignment="1" applyProtection="1">
      <alignment horizontal="center" vertical="center"/>
    </xf>
    <xf numFmtId="43" fontId="11" fillId="12" borderId="20" xfId="1" applyFont="1" applyFill="1" applyBorder="1" applyAlignment="1" applyProtection="1">
      <alignment horizontal="right" vertical="center"/>
    </xf>
    <xf numFmtId="0" fontId="11" fillId="12" borderId="20" xfId="0" applyFont="1" applyFill="1" applyBorder="1" applyAlignment="1" applyProtection="1">
      <alignment horizontal="right" vertical="center"/>
    </xf>
    <xf numFmtId="49" fontId="11" fillId="13" borderId="20" xfId="0" applyNumberFormat="1" applyFont="1" applyFill="1" applyBorder="1" applyAlignment="1" applyProtection="1">
      <alignment horizontal="center" vertical="center"/>
    </xf>
    <xf numFmtId="43" fontId="11" fillId="13" borderId="20" xfId="1" applyFont="1" applyFill="1" applyBorder="1" applyAlignment="1" applyProtection="1">
      <alignment horizontal="right" vertical="center"/>
    </xf>
    <xf numFmtId="0" fontId="11" fillId="13" borderId="20" xfId="0" applyFont="1" applyFill="1" applyBorder="1" applyAlignment="1" applyProtection="1">
      <alignment horizontal="right" vertical="center"/>
    </xf>
    <xf numFmtId="49" fontId="11" fillId="16" borderId="20" xfId="0" applyNumberFormat="1" applyFont="1" applyFill="1" applyBorder="1" applyAlignment="1" applyProtection="1">
      <alignment horizontal="center" vertical="center"/>
    </xf>
    <xf numFmtId="43" fontId="11" fillId="0" borderId="20" xfId="1" applyFont="1" applyFill="1" applyBorder="1" applyAlignment="1" applyProtection="1">
      <alignment horizontal="right" vertical="center"/>
    </xf>
    <xf numFmtId="43" fontId="11" fillId="16" borderId="20" xfId="1" applyFont="1" applyFill="1" applyBorder="1" applyAlignment="1" applyProtection="1">
      <alignment horizontal="right" vertical="center"/>
    </xf>
    <xf numFmtId="0" fontId="11" fillId="16" borderId="20" xfId="0" applyFont="1" applyFill="1" applyBorder="1" applyAlignment="1" applyProtection="1">
      <alignment horizontal="right" vertical="center"/>
    </xf>
    <xf numFmtId="2" fontId="11" fillId="16" borderId="20" xfId="0" applyNumberFormat="1" applyFont="1" applyFill="1" applyBorder="1" applyAlignment="1" applyProtection="1">
      <alignment horizontal="right" vertical="center"/>
    </xf>
    <xf numFmtId="2" fontId="11" fillId="13" borderId="20" xfId="0" applyNumberFormat="1" applyFont="1" applyFill="1" applyBorder="1" applyAlignment="1" applyProtection="1">
      <alignment horizontal="right" vertical="center"/>
    </xf>
    <xf numFmtId="43" fontId="11" fillId="0" borderId="20" xfId="1" applyFont="1" applyBorder="1" applyAlignment="1" applyProtection="1">
      <alignment vertical="center"/>
    </xf>
    <xf numFmtId="2" fontId="11" fillId="12" borderId="20" xfId="0" applyNumberFormat="1" applyFont="1" applyFill="1" applyBorder="1" applyAlignment="1" applyProtection="1">
      <alignment horizontal="right" vertical="center"/>
    </xf>
    <xf numFmtId="2" fontId="11" fillId="11" borderId="20" xfId="0" applyNumberFormat="1" applyFont="1" applyFill="1" applyBorder="1" applyAlignment="1" applyProtection="1">
      <alignment horizontal="right" vertical="center"/>
    </xf>
    <xf numFmtId="0" fontId="11" fillId="0" borderId="20" xfId="0" applyFont="1" applyFill="1" applyBorder="1" applyAlignment="1" applyProtection="1">
      <alignment horizontal="center" vertical="center"/>
    </xf>
    <xf numFmtId="49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right" vertical="center"/>
    </xf>
    <xf numFmtId="2" fontId="11" fillId="0" borderId="20" xfId="0" applyNumberFormat="1" applyFont="1" applyFill="1" applyBorder="1" applyAlignment="1" applyProtection="1">
      <alignment horizontal="right" vertical="center"/>
    </xf>
    <xf numFmtId="0" fontId="4" fillId="16" borderId="20" xfId="0" applyFont="1" applyFill="1" applyBorder="1" applyAlignment="1">
      <alignment horizontal="center" vertical="center"/>
    </xf>
    <xf numFmtId="3" fontId="11" fillId="16" borderId="20" xfId="0" applyNumberFormat="1" applyFont="1" applyFill="1" applyBorder="1" applyAlignment="1" applyProtection="1">
      <alignment horizontal="right" vertical="center" wrapText="1"/>
    </xf>
    <xf numFmtId="3" fontId="11" fillId="12" borderId="20" xfId="0" applyNumberFormat="1" applyFont="1" applyFill="1" applyBorder="1" applyAlignment="1" applyProtection="1">
      <alignment horizontal="right" vertical="center" wrapText="1"/>
    </xf>
    <xf numFmtId="3" fontId="11" fillId="13" borderId="20" xfId="0" applyNumberFormat="1" applyFont="1" applyFill="1" applyBorder="1" applyAlignment="1" applyProtection="1">
      <alignment horizontal="right" vertical="center" wrapText="1"/>
    </xf>
    <xf numFmtId="3" fontId="11" fillId="11" borderId="20" xfId="0" applyNumberFormat="1" applyFont="1" applyFill="1" applyBorder="1" applyAlignment="1" applyProtection="1">
      <alignment horizontal="right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0" fillId="8" borderId="20" xfId="0" applyFont="1" applyFill="1" applyBorder="1" applyAlignment="1" applyProtection="1">
      <alignment horizontal="center" vertical="center" wrapText="1"/>
    </xf>
    <xf numFmtId="0" fontId="10" fillId="8" borderId="20" xfId="0" applyFont="1" applyFill="1" applyBorder="1" applyAlignment="1" applyProtection="1">
      <alignment horizontal="center" vertical="center"/>
    </xf>
    <xf numFmtId="164" fontId="11" fillId="11" borderId="20" xfId="0" applyNumberFormat="1" applyFont="1" applyFill="1" applyBorder="1" applyAlignment="1" applyProtection="1">
      <alignment horizontal="center" vertical="center" wrapText="1"/>
    </xf>
    <xf numFmtId="43" fontId="11" fillId="11" borderId="20" xfId="3" applyFont="1" applyFill="1" applyBorder="1" applyAlignment="1" applyProtection="1">
      <alignment vertical="center" wrapText="1"/>
    </xf>
    <xf numFmtId="0" fontId="11" fillId="11" borderId="20" xfId="0" applyNumberFormat="1" applyFont="1" applyFill="1" applyBorder="1" applyAlignment="1" applyProtection="1">
      <alignment horizontal="right" vertical="center" wrapText="1"/>
    </xf>
    <xf numFmtId="164" fontId="11" fillId="12" borderId="20" xfId="0" applyNumberFormat="1" applyFont="1" applyFill="1" applyBorder="1" applyAlignment="1" applyProtection="1">
      <alignment horizontal="center" vertical="center" wrapText="1"/>
    </xf>
    <xf numFmtId="43" fontId="11" fillId="12" borderId="20" xfId="3" applyFont="1" applyFill="1" applyBorder="1" applyAlignment="1" applyProtection="1">
      <alignment vertical="center" wrapText="1"/>
    </xf>
    <xf numFmtId="0" fontId="11" fillId="12" borderId="20" xfId="0" applyNumberFormat="1" applyFont="1" applyFill="1" applyBorder="1" applyAlignment="1" applyProtection="1">
      <alignment horizontal="right" vertical="center" wrapText="1"/>
    </xf>
    <xf numFmtId="0" fontId="11" fillId="12" borderId="20" xfId="0" applyNumberFormat="1" applyFont="1" applyFill="1" applyBorder="1" applyAlignment="1" applyProtection="1">
      <alignment horizontal="center" vertical="center" wrapText="1"/>
    </xf>
    <xf numFmtId="164" fontId="11" fillId="13" borderId="20" xfId="0" applyNumberFormat="1" applyFont="1" applyFill="1" applyBorder="1" applyAlignment="1" applyProtection="1">
      <alignment horizontal="center" vertical="center" wrapText="1"/>
    </xf>
    <xf numFmtId="43" fontId="11" fillId="13" borderId="20" xfId="3" applyFont="1" applyFill="1" applyBorder="1" applyAlignment="1" applyProtection="1">
      <alignment vertical="center" wrapText="1"/>
    </xf>
    <xf numFmtId="0" fontId="11" fillId="13" borderId="20" xfId="0" applyNumberFormat="1" applyFont="1" applyFill="1" applyBorder="1" applyAlignment="1" applyProtection="1">
      <alignment horizontal="right" vertical="center" wrapText="1"/>
    </xf>
    <xf numFmtId="0" fontId="11" fillId="13" borderId="20" xfId="0" applyNumberFormat="1" applyFont="1" applyFill="1" applyBorder="1" applyAlignment="1" applyProtection="1">
      <alignment horizontal="center" vertical="center" wrapText="1"/>
    </xf>
    <xf numFmtId="164" fontId="11" fillId="16" borderId="20" xfId="0" applyNumberFormat="1" applyFont="1" applyFill="1" applyBorder="1" applyAlignment="1" applyProtection="1">
      <alignment horizontal="center" vertical="center" wrapText="1"/>
    </xf>
    <xf numFmtId="43" fontId="11" fillId="0" borderId="20" xfId="3" applyFont="1" applyFill="1" applyBorder="1" applyAlignment="1" applyProtection="1">
      <alignment vertical="center" wrapText="1"/>
    </xf>
    <xf numFmtId="43" fontId="11" fillId="16" borderId="20" xfId="3" applyFont="1" applyFill="1" applyBorder="1" applyAlignment="1" applyProtection="1">
      <alignment vertical="center" wrapText="1"/>
    </xf>
    <xf numFmtId="0" fontId="11" fillId="16" borderId="20" xfId="0" applyNumberFormat="1" applyFont="1" applyFill="1" applyBorder="1" applyAlignment="1" applyProtection="1">
      <alignment horizontal="right" vertical="center" wrapText="1"/>
    </xf>
    <xf numFmtId="0" fontId="11" fillId="16" borderId="20" xfId="0" applyNumberFormat="1" applyFont="1" applyFill="1" applyBorder="1" applyAlignment="1" applyProtection="1">
      <alignment horizontal="center" vertical="center" wrapText="1"/>
    </xf>
    <xf numFmtId="0" fontId="11" fillId="16" borderId="20" xfId="0" applyFont="1" applyFill="1" applyBorder="1" applyAlignment="1" applyProtection="1">
      <alignment horizontal="justify" vertical="center" wrapText="1"/>
    </xf>
    <xf numFmtId="43" fontId="14" fillId="0" borderId="20" xfId="1" applyFont="1" applyFill="1" applyBorder="1" applyAlignment="1">
      <alignment vertical="center"/>
    </xf>
    <xf numFmtId="43" fontId="11" fillId="0" borderId="20" xfId="3" applyFont="1" applyFill="1" applyBorder="1" applyAlignment="1" applyProtection="1">
      <alignment horizontal="right" vertical="center" wrapText="1"/>
    </xf>
    <xf numFmtId="43" fontId="11" fillId="11" borderId="20" xfId="1" applyFont="1" applyFill="1" applyBorder="1" applyAlignment="1" applyProtection="1">
      <alignment vertical="center" wrapText="1"/>
    </xf>
    <xf numFmtId="43" fontId="14" fillId="0" borderId="20" xfId="1" applyNumberFormat="1" applyFont="1" applyFill="1" applyBorder="1" applyAlignment="1">
      <alignment horizontal="right" vertical="center"/>
    </xf>
    <xf numFmtId="43" fontId="11" fillId="12" borderId="20" xfId="1" applyFont="1" applyFill="1" applyBorder="1" applyAlignment="1" applyProtection="1">
      <alignment vertical="center" wrapText="1"/>
    </xf>
    <xf numFmtId="164" fontId="11" fillId="0" borderId="20" xfId="0" applyNumberFormat="1" applyFont="1" applyFill="1" applyBorder="1" applyAlignment="1" applyProtection="1">
      <alignment horizontal="center" vertical="center"/>
    </xf>
    <xf numFmtId="3" fontId="11" fillId="0" borderId="20" xfId="0" applyNumberFormat="1" applyFont="1" applyFill="1" applyBorder="1" applyAlignment="1" applyProtection="1">
      <alignment horizontal="right" vertical="center"/>
    </xf>
    <xf numFmtId="0" fontId="11" fillId="0" borderId="20" xfId="0" applyNumberFormat="1" applyFont="1" applyFill="1" applyBorder="1" applyAlignment="1" applyProtection="1">
      <alignment horizontal="right" vertic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11" borderId="20" xfId="0" applyFont="1" applyFill="1" applyBorder="1" applyAlignment="1" applyProtection="1">
      <alignment horizontal="justify" vertical="center"/>
    </xf>
    <xf numFmtId="0" fontId="11" fillId="12" borderId="20" xfId="0" applyFont="1" applyFill="1" applyBorder="1" applyAlignment="1" applyProtection="1">
      <alignment horizontal="justify" vertical="center"/>
    </xf>
    <xf numFmtId="0" fontId="11" fillId="13" borderId="20" xfId="0" applyFont="1" applyFill="1" applyBorder="1" applyAlignment="1" applyProtection="1">
      <alignment horizontal="justify" vertical="center"/>
    </xf>
    <xf numFmtId="0" fontId="11" fillId="0" borderId="20" xfId="0" applyFont="1" applyFill="1" applyBorder="1" applyAlignment="1" applyProtection="1">
      <alignment horizontal="justify" vertical="center"/>
    </xf>
    <xf numFmtId="0" fontId="0" fillId="0" borderId="0" xfId="0"/>
    <xf numFmtId="0" fontId="7" fillId="8" borderId="0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justify" vertical="center" wrapText="1"/>
    </xf>
    <xf numFmtId="0" fontId="41" fillId="8" borderId="0" xfId="0" applyFont="1" applyFill="1" applyAlignment="1">
      <alignment vertical="center" wrapText="1"/>
    </xf>
    <xf numFmtId="0" fontId="41" fillId="8" borderId="0" xfId="0" applyFont="1" applyFill="1" applyAlignment="1">
      <alignment wrapText="1"/>
    </xf>
    <xf numFmtId="0" fontId="11" fillId="16" borderId="23" xfId="0" applyFont="1" applyFill="1" applyBorder="1" applyAlignment="1" applyProtection="1">
      <alignment horizontal="left" vertical="center" wrapText="1"/>
    </xf>
    <xf numFmtId="0" fontId="11" fillId="11" borderId="24" xfId="0" applyFont="1" applyFill="1" applyBorder="1" applyAlignment="1" applyProtection="1">
      <alignment horizontal="left" vertical="center" wrapText="1"/>
    </xf>
    <xf numFmtId="0" fontId="10" fillId="8" borderId="20" xfId="0" applyFont="1" applyFill="1" applyBorder="1" applyAlignment="1" applyProtection="1">
      <alignment horizontal="justify" vertical="center" wrapText="1"/>
    </xf>
    <xf numFmtId="0" fontId="10" fillId="8" borderId="20" xfId="0" applyFont="1" applyFill="1" applyBorder="1" applyAlignment="1" applyProtection="1">
      <alignment horizontal="justify" vertical="center"/>
    </xf>
    <xf numFmtId="43" fontId="10" fillId="8" borderId="20" xfId="1" applyFont="1" applyFill="1" applyBorder="1" applyAlignment="1" applyProtection="1">
      <alignment horizontal="right" vertical="center"/>
    </xf>
    <xf numFmtId="0" fontId="10" fillId="8" borderId="20" xfId="0" applyFont="1" applyFill="1" applyBorder="1" applyAlignment="1" applyProtection="1">
      <alignment horizontal="right" vertical="center"/>
    </xf>
    <xf numFmtId="0" fontId="10" fillId="8" borderId="21" xfId="0" applyFont="1" applyFill="1" applyBorder="1" applyAlignment="1" applyProtection="1">
      <alignment horizontal="center" vertical="center"/>
    </xf>
    <xf numFmtId="43" fontId="10" fillId="8" borderId="22" xfId="1" applyFont="1" applyFill="1" applyBorder="1" applyAlignment="1" applyProtection="1">
      <alignment horizontal="right" vertical="center"/>
    </xf>
    <xf numFmtId="43" fontId="11" fillId="0" borderId="20" xfId="1" applyFont="1" applyBorder="1" applyAlignment="1">
      <alignment horizontal="right" vertical="center"/>
    </xf>
    <xf numFmtId="43" fontId="11" fillId="12" borderId="20" xfId="1" applyFont="1" applyFill="1" applyBorder="1" applyAlignment="1">
      <alignment horizontal="right" vertical="center"/>
    </xf>
    <xf numFmtId="43" fontId="11" fillId="13" borderId="20" xfId="1" applyFont="1" applyFill="1" applyBorder="1" applyAlignment="1">
      <alignment horizontal="right" vertical="center"/>
    </xf>
    <xf numFmtId="43" fontId="10" fillId="11" borderId="20" xfId="1" applyFont="1" applyFill="1" applyBorder="1" applyAlignment="1" applyProtection="1">
      <alignment horizontal="right" vertical="center"/>
    </xf>
    <xf numFmtId="164" fontId="10" fillId="16" borderId="20" xfId="0" applyNumberFormat="1" applyFont="1" applyFill="1" applyBorder="1" applyAlignment="1" applyProtection="1">
      <alignment horizontal="center" vertical="center" wrapText="1"/>
    </xf>
    <xf numFmtId="0" fontId="42" fillId="16" borderId="0" xfId="0" applyFont="1" applyFill="1" applyProtection="1"/>
    <xf numFmtId="0" fontId="43" fillId="16" borderId="0" xfId="0" applyFont="1" applyFill="1" applyBorder="1" applyAlignment="1" applyProtection="1">
      <alignment horizontal="center" vertical="top" wrapText="1"/>
    </xf>
    <xf numFmtId="43" fontId="42" fillId="16" borderId="0" xfId="0" applyNumberFormat="1" applyFont="1" applyFill="1" applyProtection="1"/>
    <xf numFmtId="0" fontId="43" fillId="16" borderId="0" xfId="0" applyFont="1" applyFill="1" applyBorder="1" applyAlignment="1" applyProtection="1">
      <alignment horizontal="center" vertical="center" wrapText="1"/>
    </xf>
    <xf numFmtId="0" fontId="42" fillId="16" borderId="0" xfId="0" applyFont="1" applyFill="1" applyBorder="1" applyAlignment="1" applyProtection="1">
      <alignment horizontal="left" vertical="center" wrapText="1"/>
    </xf>
    <xf numFmtId="43" fontId="42" fillId="16" borderId="0" xfId="1" applyFont="1" applyFill="1" applyBorder="1" applyAlignment="1" applyProtection="1">
      <alignment horizontal="right" vertical="center" wrapText="1"/>
    </xf>
    <xf numFmtId="0" fontId="42" fillId="16" borderId="0" xfId="0" applyFont="1" applyFill="1" applyAlignment="1" applyProtection="1">
      <alignment horizontal="center" vertical="center"/>
    </xf>
    <xf numFmtId="0" fontId="43" fillId="16" borderId="0" xfId="0" applyFont="1" applyFill="1" applyBorder="1" applyProtection="1"/>
    <xf numFmtId="0" fontId="42" fillId="16" borderId="0" xfId="0" applyFont="1" applyFill="1" applyAlignment="1" applyProtection="1">
      <alignment horizontal="center"/>
    </xf>
    <xf numFmtId="0" fontId="43" fillId="16" borderId="28" xfId="0" applyFont="1" applyFill="1" applyBorder="1" applyAlignment="1" applyProtection="1">
      <alignment horizontal="center" vertical="center" wrapText="1"/>
    </xf>
    <xf numFmtId="43" fontId="43" fillId="16" borderId="28" xfId="1" applyFont="1" applyFill="1" applyBorder="1" applyAlignment="1" applyProtection="1">
      <alignment horizontal="right" vertical="center" wrapText="1"/>
    </xf>
    <xf numFmtId="0" fontId="42" fillId="52" borderId="28" xfId="0" applyFont="1" applyFill="1" applyBorder="1" applyAlignment="1" applyProtection="1">
      <alignment horizontal="center" vertical="center" wrapText="1"/>
    </xf>
    <xf numFmtId="0" fontId="43" fillId="52" borderId="28" xfId="0" applyFont="1" applyFill="1" applyBorder="1" applyAlignment="1" applyProtection="1">
      <alignment horizontal="justify" vertical="center" wrapText="1"/>
    </xf>
    <xf numFmtId="43" fontId="43" fillId="52" borderId="28" xfId="1" applyFont="1" applyFill="1" applyBorder="1" applyAlignment="1" applyProtection="1">
      <alignment horizontal="right" vertical="center" wrapText="1"/>
    </xf>
    <xf numFmtId="0" fontId="42" fillId="16" borderId="28" xfId="0" applyFont="1" applyFill="1" applyBorder="1" applyAlignment="1" applyProtection="1">
      <alignment horizontal="left" vertical="center" wrapText="1"/>
    </xf>
    <xf numFmtId="43" fontId="42" fillId="16" borderId="28" xfId="1" applyFont="1" applyFill="1" applyBorder="1" applyAlignment="1" applyProtection="1">
      <alignment horizontal="right" vertical="center" wrapText="1"/>
    </xf>
    <xf numFmtId="0" fontId="42" fillId="16" borderId="28" xfId="0" applyFont="1" applyFill="1" applyBorder="1" applyAlignment="1" applyProtection="1">
      <alignment horizontal="left" vertical="center"/>
    </xf>
    <xf numFmtId="0" fontId="43" fillId="52" borderId="28" xfId="0" applyFont="1" applyFill="1" applyBorder="1" applyAlignment="1" applyProtection="1">
      <alignment horizontal="center" vertical="center" wrapText="1"/>
    </xf>
    <xf numFmtId="0" fontId="42" fillId="0" borderId="28" xfId="0" applyFont="1" applyFill="1" applyBorder="1" applyAlignment="1" applyProtection="1">
      <alignment horizontal="left" vertical="center" wrapText="1"/>
    </xf>
    <xf numFmtId="43" fontId="42" fillId="16" borderId="28" xfId="0" applyNumberFormat="1" applyFont="1" applyFill="1" applyBorder="1" applyAlignment="1" applyProtection="1">
      <alignment horizontal="right" vertical="center" wrapText="1"/>
    </xf>
    <xf numFmtId="43" fontId="42" fillId="16" borderId="28" xfId="0" applyNumberFormat="1" applyFont="1" applyFill="1" applyBorder="1" applyAlignment="1" applyProtection="1">
      <alignment horizontal="right" wrapText="1"/>
    </xf>
    <xf numFmtId="0" fontId="42" fillId="52" borderId="28" xfId="0" applyFont="1" applyFill="1" applyBorder="1" applyAlignment="1">
      <alignment horizontal="center" vertical="center" wrapText="1"/>
    </xf>
    <xf numFmtId="0" fontId="43" fillId="52" borderId="28" xfId="0" applyFont="1" applyFill="1" applyBorder="1" applyAlignment="1">
      <alignment horizontal="left" vertical="center" wrapText="1"/>
    </xf>
    <xf numFmtId="43" fontId="43" fillId="52" borderId="28" xfId="0" applyNumberFormat="1" applyFont="1" applyFill="1" applyBorder="1" applyAlignment="1">
      <alignment horizontal="right" vertical="center" wrapText="1"/>
    </xf>
    <xf numFmtId="0" fontId="43" fillId="16" borderId="28" xfId="0" applyFont="1" applyFill="1" applyBorder="1" applyAlignment="1">
      <alignment horizontal="center" vertical="center" wrapText="1"/>
    </xf>
    <xf numFmtId="0" fontId="42" fillId="16" borderId="28" xfId="0" applyFont="1" applyFill="1" applyBorder="1" applyAlignment="1">
      <alignment horizontal="left" vertical="center" wrapText="1"/>
    </xf>
    <xf numFmtId="43" fontId="42" fillId="16" borderId="28" xfId="0" applyNumberFormat="1" applyFont="1" applyFill="1" applyBorder="1" applyAlignment="1">
      <alignment horizontal="right" vertical="center" wrapText="1"/>
    </xf>
    <xf numFmtId="43" fontId="43" fillId="16" borderId="28" xfId="0" applyNumberFormat="1" applyFont="1" applyFill="1" applyBorder="1" applyAlignment="1">
      <alignment horizontal="right" vertical="center" wrapText="1"/>
    </xf>
    <xf numFmtId="43" fontId="42" fillId="0" borderId="28" xfId="1" applyFont="1" applyFill="1" applyBorder="1" applyAlignment="1" applyProtection="1">
      <alignment horizontal="right" vertical="center" wrapText="1"/>
    </xf>
    <xf numFmtId="43" fontId="43" fillId="0" borderId="28" xfId="1" applyFont="1" applyFill="1" applyBorder="1" applyAlignment="1" applyProtection="1">
      <alignment horizontal="right" vertical="center" wrapText="1"/>
    </xf>
    <xf numFmtId="0" fontId="43" fillId="0" borderId="28" xfId="0" applyFont="1" applyFill="1" applyBorder="1" applyAlignment="1" applyProtection="1">
      <alignment horizontal="center" vertical="center" wrapText="1"/>
    </xf>
    <xf numFmtId="0" fontId="42" fillId="0" borderId="28" xfId="0" applyFont="1" applyFill="1" applyBorder="1" applyAlignment="1" applyProtection="1">
      <alignment horizontal="left" vertical="center"/>
    </xf>
    <xf numFmtId="0" fontId="43" fillId="16" borderId="30" xfId="0" applyFont="1" applyFill="1" applyBorder="1" applyAlignment="1" applyProtection="1">
      <alignment horizontal="center" vertical="center" textRotation="90" wrapText="1"/>
    </xf>
    <xf numFmtId="0" fontId="43" fillId="16" borderId="30" xfId="0" applyFont="1" applyFill="1" applyBorder="1" applyAlignment="1" applyProtection="1">
      <alignment horizontal="center" vertical="center" wrapText="1"/>
    </xf>
    <xf numFmtId="43" fontId="43" fillId="16" borderId="30" xfId="1" applyFont="1" applyFill="1" applyBorder="1" applyAlignment="1" applyProtection="1">
      <alignment horizontal="right" vertical="center" wrapText="1"/>
    </xf>
    <xf numFmtId="0" fontId="44" fillId="52" borderId="29" xfId="0" applyFont="1" applyFill="1" applyBorder="1" applyAlignment="1" applyProtection="1">
      <alignment horizontal="center" vertical="center" wrapText="1"/>
    </xf>
    <xf numFmtId="0" fontId="43" fillId="16" borderId="28" xfId="0" applyFont="1" applyFill="1" applyBorder="1" applyAlignment="1" applyProtection="1">
      <alignment horizontal="center" vertical="center" wrapText="1"/>
    </xf>
    <xf numFmtId="0" fontId="43" fillId="0" borderId="28" xfId="0" applyFont="1" applyFill="1" applyBorder="1" applyAlignment="1" applyProtection="1">
      <alignment horizontal="center" vertical="center" wrapText="1"/>
    </xf>
    <xf numFmtId="0" fontId="43" fillId="16" borderId="28" xfId="0" applyFont="1" applyFill="1" applyBorder="1" applyAlignment="1">
      <alignment horizontal="center" vertical="center" wrapText="1"/>
    </xf>
    <xf numFmtId="0" fontId="44" fillId="52" borderId="29" xfId="0" applyFont="1" applyFill="1" applyBorder="1" applyAlignment="1" applyProtection="1">
      <alignment horizontal="center" vertical="center" textRotation="90" wrapText="1"/>
    </xf>
    <xf numFmtId="0" fontId="13" fillId="52" borderId="29" xfId="0" applyFont="1" applyFill="1" applyBorder="1" applyAlignment="1" applyProtection="1">
      <alignment horizontal="center" vertical="center" wrapText="1"/>
    </xf>
    <xf numFmtId="0" fontId="44" fillId="52" borderId="29" xfId="0" applyFont="1" applyFill="1" applyBorder="1" applyAlignment="1" applyProtection="1">
      <alignment horizontal="center" vertical="center" wrapText="1"/>
    </xf>
    <xf numFmtId="0" fontId="13" fillId="16" borderId="0" xfId="0" applyFont="1" applyFill="1" applyBorder="1" applyAlignment="1" applyProtection="1">
      <alignment horizontal="center" vertical="center" wrapText="1"/>
    </xf>
    <xf numFmtId="0" fontId="15" fillId="16" borderId="16" xfId="0" applyFont="1" applyFill="1" applyBorder="1" applyAlignment="1" applyProtection="1">
      <alignment horizontal="center" vertical="center"/>
    </xf>
    <xf numFmtId="0" fontId="15" fillId="16" borderId="16" xfId="0" applyFont="1" applyFill="1" applyBorder="1" applyAlignment="1" applyProtection="1">
      <alignment horizontal="center"/>
    </xf>
    <xf numFmtId="0" fontId="15" fillId="16" borderId="0" xfId="0" applyFont="1" applyFill="1" applyBorder="1" applyAlignment="1" applyProtection="1">
      <alignment horizontal="center"/>
    </xf>
    <xf numFmtId="0" fontId="15" fillId="16" borderId="16" xfId="0" applyFont="1" applyFill="1" applyBorder="1" applyAlignment="1" applyProtection="1">
      <alignment horizontal="center" vertical="center" wrapText="1"/>
    </xf>
    <xf numFmtId="0" fontId="15" fillId="16" borderId="0" xfId="0" applyFont="1" applyFill="1" applyBorder="1" applyAlignment="1" applyProtection="1">
      <alignment horizontal="center" vertical="center" wrapText="1"/>
    </xf>
    <xf numFmtId="0" fontId="15" fillId="16" borderId="0" xfId="0" applyFont="1" applyFill="1" applyBorder="1" applyAlignment="1" applyProtection="1">
      <alignment horizontal="center" vertical="center"/>
    </xf>
    <xf numFmtId="0" fontId="15" fillId="16" borderId="25" xfId="0" applyFont="1" applyFill="1" applyBorder="1" applyAlignment="1" applyProtection="1">
      <alignment horizontal="center" vertical="center"/>
    </xf>
    <xf numFmtId="0" fontId="15" fillId="16" borderId="26" xfId="0" applyFont="1" applyFill="1" applyBorder="1" applyAlignment="1" applyProtection="1">
      <alignment horizontal="center" vertical="center"/>
    </xf>
    <xf numFmtId="0" fontId="15" fillId="16" borderId="27" xfId="0" applyFont="1" applyFill="1" applyBorder="1" applyAlignment="1" applyProtection="1">
      <alignment horizontal="center" vertical="center"/>
    </xf>
    <xf numFmtId="0" fontId="8" fillId="6" borderId="20" xfId="0" applyFont="1" applyFill="1" applyBorder="1" applyAlignment="1" applyProtection="1">
      <alignment horizontal="center" vertical="center"/>
    </xf>
    <xf numFmtId="0" fontId="8" fillId="6" borderId="20" xfId="0" applyFont="1" applyFill="1" applyBorder="1" applyAlignment="1" applyProtection="1">
      <alignment horizontal="center" vertical="center" wrapText="1"/>
    </xf>
    <xf numFmtId="0" fontId="10" fillId="9" borderId="20" xfId="0" applyFont="1" applyFill="1" applyBorder="1" applyAlignment="1" applyProtection="1">
      <alignment horizontal="center" vertical="center" textRotation="90" wrapText="1"/>
    </xf>
    <xf numFmtId="0" fontId="10" fillId="10" borderId="20" xfId="0" applyFont="1" applyFill="1" applyBorder="1" applyAlignment="1" applyProtection="1">
      <alignment horizontal="center" vertical="center" textRotation="90" wrapText="1"/>
    </xf>
    <xf numFmtId="49" fontId="10" fillId="8" borderId="20" xfId="0" applyNumberFormat="1" applyFont="1" applyFill="1" applyBorder="1" applyAlignment="1" applyProtection="1">
      <alignment horizontal="center" vertical="center" textRotation="90" wrapText="1"/>
    </xf>
    <xf numFmtId="0" fontId="10" fillId="11" borderId="20" xfId="0" applyFont="1" applyFill="1" applyBorder="1" applyAlignment="1" applyProtection="1">
      <alignment horizontal="center" vertical="center" textRotation="90" wrapText="1"/>
    </xf>
    <xf numFmtId="0" fontId="10" fillId="12" borderId="20" xfId="0" applyFont="1" applyFill="1" applyBorder="1" applyAlignment="1" applyProtection="1">
      <alignment horizontal="center" vertical="center" textRotation="90" wrapText="1"/>
    </xf>
    <xf numFmtId="0" fontId="10" fillId="13" borderId="20" xfId="0" applyFont="1" applyFill="1" applyBorder="1" applyAlignment="1" applyProtection="1">
      <alignment horizontal="center" vertical="center" textRotation="90" wrapText="1"/>
    </xf>
    <xf numFmtId="0" fontId="8" fillId="5" borderId="20" xfId="0" applyFont="1" applyFill="1" applyBorder="1" applyAlignment="1" applyProtection="1">
      <alignment horizontal="center" vertical="center" wrapText="1"/>
    </xf>
    <xf numFmtId="0" fontId="10" fillId="14" borderId="20" xfId="0" applyFont="1" applyFill="1" applyBorder="1" applyAlignment="1" applyProtection="1">
      <alignment horizontal="center" vertical="center" textRotation="90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Alignment="1" applyProtection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/>
    </xf>
    <xf numFmtId="0" fontId="8" fillId="5" borderId="20" xfId="0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center" vertical="center" wrapText="1"/>
    </xf>
    <xf numFmtId="0" fontId="9" fillId="11" borderId="20" xfId="0" applyFont="1" applyFill="1" applyBorder="1" applyAlignment="1" applyProtection="1">
      <alignment horizontal="center" vertical="center" wrapText="1"/>
    </xf>
    <xf numFmtId="0" fontId="8" fillId="7" borderId="20" xfId="0" applyFont="1" applyFill="1" applyBorder="1" applyAlignment="1" applyProtection="1">
      <alignment horizontal="center" vertical="center" wrapText="1"/>
    </xf>
    <xf numFmtId="0" fontId="9" fillId="15" borderId="20" xfId="0" applyFont="1" applyFill="1" applyBorder="1" applyAlignment="1" applyProtection="1">
      <alignment horizontal="center" vertical="center" textRotation="90" wrapText="1"/>
    </xf>
    <xf numFmtId="0" fontId="9" fillId="11" borderId="20" xfId="0" applyFont="1" applyFill="1" applyBorder="1" applyAlignment="1" applyProtection="1">
      <alignment horizontal="center" vertical="center" textRotation="90" wrapText="1"/>
    </xf>
    <xf numFmtId="0" fontId="7" fillId="9" borderId="20" xfId="0" applyFont="1" applyFill="1" applyBorder="1" applyAlignment="1" applyProtection="1">
      <alignment horizontal="center" vertical="center" textRotation="90" wrapText="1"/>
    </xf>
    <xf numFmtId="0" fontId="8" fillId="7" borderId="20" xfId="0" applyFont="1" applyFill="1" applyBorder="1" applyAlignment="1" applyProtection="1">
      <alignment horizontal="center" vertical="center"/>
    </xf>
    <xf numFmtId="0" fontId="9" fillId="9" borderId="20" xfId="0" applyFont="1" applyFill="1" applyBorder="1" applyAlignment="1" applyProtection="1">
      <alignment horizontal="center" vertical="center" wrapText="1"/>
    </xf>
    <xf numFmtId="0" fontId="9" fillId="15" borderId="2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80"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Énfasis1 2" xfId="25"/>
    <cellStyle name="20% - Énfasis1 2 2" xfId="26"/>
    <cellStyle name="20% - Énfasis2 2" xfId="27"/>
    <cellStyle name="20% - Énfasis2 2 2" xfId="28"/>
    <cellStyle name="20% - Énfasis3 2" xfId="29"/>
    <cellStyle name="20% - Énfasis3 2 2" xfId="30"/>
    <cellStyle name="20% - Énfasis4 2" xfId="31"/>
    <cellStyle name="20% - Énfasis4 2 2" xfId="32"/>
    <cellStyle name="20% - Énfasis5 2" xfId="33"/>
    <cellStyle name="20% - Énfasis5 2 2" xfId="34"/>
    <cellStyle name="20% - Énfasis6 2" xfId="35"/>
    <cellStyle name="20% - Énfasis6 2 2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Énfasis1 2" xfId="43"/>
    <cellStyle name="40% - Énfasis1 2 2" xfId="44"/>
    <cellStyle name="40% - Énfasis2 2" xfId="45"/>
    <cellStyle name="40% - Énfasis2 2 2" xfId="46"/>
    <cellStyle name="40% - Énfasis3 2" xfId="47"/>
    <cellStyle name="40% - Énfasis3 2 2" xfId="48"/>
    <cellStyle name="40% - Énfasis4 2" xfId="49"/>
    <cellStyle name="40% - Énfasis4 2 2" xfId="50"/>
    <cellStyle name="40% - Énfasis5 2" xfId="51"/>
    <cellStyle name="40% - Énfasis5 2 2" xfId="52"/>
    <cellStyle name="40% - Énfasis6 2" xfId="53"/>
    <cellStyle name="40% - Énfasis6 2 2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Énfasis1 2" xfId="61"/>
    <cellStyle name="60% - Énfasis2 2" xfId="62"/>
    <cellStyle name="60% - Énfasis3 2" xfId="63"/>
    <cellStyle name="60% - Énfasis4 2" xfId="64"/>
    <cellStyle name="60% - Énfasis5 2" xfId="65"/>
    <cellStyle name="60% - Énfasis6 2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Bad" xfId="73"/>
    <cellStyle name="Buena 2" xfId="74"/>
    <cellStyle name="Calculation" xfId="75"/>
    <cellStyle name="Cálculo 2" xfId="76"/>
    <cellStyle name="Celda de comprobación 2" xfId="77"/>
    <cellStyle name="Celda vinculada 2" xfId="78"/>
    <cellStyle name="Check Cell" xfId="79"/>
    <cellStyle name="Encabezado 4 2" xfId="80"/>
    <cellStyle name="Énfasis1 2" xfId="81"/>
    <cellStyle name="Énfasis2 2" xfId="82"/>
    <cellStyle name="Énfasis3 2" xfId="83"/>
    <cellStyle name="Énfasis4 2" xfId="84"/>
    <cellStyle name="Énfasis5 2" xfId="85"/>
    <cellStyle name="Énfasis6 2" xfId="86"/>
    <cellStyle name="Entrada 2" xfId="87"/>
    <cellStyle name="Estilo 1" xfId="88"/>
    <cellStyle name="Euro" xfId="89"/>
    <cellStyle name="Euro 2" xfId="90"/>
    <cellStyle name="Explanatory Text" xfId="91"/>
    <cellStyle name="Followed Hyperlink_Avance en la Aplicación PNSP (Fórmula FASP 2009).xls" xfId="92"/>
    <cellStyle name="Good" xfId="93"/>
    <cellStyle name="Heading 1" xfId="94"/>
    <cellStyle name="Heading 2" xfId="95"/>
    <cellStyle name="Heading 3" xfId="96"/>
    <cellStyle name="Heading 4" xfId="97"/>
    <cellStyle name="Hipervínculo 2" xfId="98"/>
    <cellStyle name="Incorrecto 2" xfId="99"/>
    <cellStyle name="Input" xfId="100"/>
    <cellStyle name="Linked Cell" xfId="101"/>
    <cellStyle name="Millares" xfId="1" builtinId="3"/>
    <cellStyle name="Millares 10" xfId="2"/>
    <cellStyle name="Millares 11" xfId="102"/>
    <cellStyle name="Millares 11 2" xfId="103"/>
    <cellStyle name="Millares 11 3" xfId="104"/>
    <cellStyle name="Millares 12" xfId="105"/>
    <cellStyle name="Millares 13" xfId="106"/>
    <cellStyle name="Millares 14" xfId="107"/>
    <cellStyle name="Millares 15" xfId="108"/>
    <cellStyle name="Millares 16" xfId="109"/>
    <cellStyle name="Millares 17" xfId="110"/>
    <cellStyle name="Millares 18" xfId="111"/>
    <cellStyle name="Millares 19" xfId="112"/>
    <cellStyle name="Millares 2" xfId="3"/>
    <cellStyle name="Millares 2 10" xfId="113"/>
    <cellStyle name="Millares 2 10 2" xfId="114"/>
    <cellStyle name="Millares 2 11" xfId="115"/>
    <cellStyle name="Millares 2 11 2" xfId="116"/>
    <cellStyle name="Millares 2 12" xfId="117"/>
    <cellStyle name="Millares 2 12 2" xfId="118"/>
    <cellStyle name="Millares 2 13" xfId="119"/>
    <cellStyle name="Millares 2 14" xfId="120"/>
    <cellStyle name="Millares 2 2" xfId="4"/>
    <cellStyle name="Millares 2 2 2" xfId="121"/>
    <cellStyle name="Millares 2 3" xfId="122"/>
    <cellStyle name="Millares 2 3 2" xfId="123"/>
    <cellStyle name="Millares 2 4" xfId="124"/>
    <cellStyle name="Millares 2 4 2" xfId="125"/>
    <cellStyle name="Millares 2 5" xfId="126"/>
    <cellStyle name="Millares 2 5 2" xfId="127"/>
    <cellStyle name="Millares 2 6" xfId="128"/>
    <cellStyle name="Millares 2 6 2" xfId="129"/>
    <cellStyle name="Millares 2 7" xfId="130"/>
    <cellStyle name="Millares 2 7 2" xfId="131"/>
    <cellStyle name="Millares 2 8" xfId="132"/>
    <cellStyle name="Millares 2 8 2" xfId="133"/>
    <cellStyle name="Millares 2 9" xfId="134"/>
    <cellStyle name="Millares 2 9 2" xfId="135"/>
    <cellStyle name="Millares 20" xfId="136"/>
    <cellStyle name="Millares 21" xfId="137"/>
    <cellStyle name="Millares 22" xfId="138"/>
    <cellStyle name="Millares 23" xfId="139"/>
    <cellStyle name="Millares 24" xfId="140"/>
    <cellStyle name="Millares 25" xfId="141"/>
    <cellStyle name="Millares 26" xfId="142"/>
    <cellStyle name="Millares 27" xfId="143"/>
    <cellStyle name="Millares 28" xfId="144"/>
    <cellStyle name="Millares 29" xfId="145"/>
    <cellStyle name="Millares 3" xfId="5"/>
    <cellStyle name="Millares 3 2" xfId="146"/>
    <cellStyle name="Millares 3 3" xfId="147"/>
    <cellStyle name="Millares 30" xfId="148"/>
    <cellStyle name="Millares 31" xfId="149"/>
    <cellStyle name="Millares 32" xfId="150"/>
    <cellStyle name="Millares 33" xfId="151"/>
    <cellStyle name="Millares 34" xfId="152"/>
    <cellStyle name="Millares 35" xfId="153"/>
    <cellStyle name="Millares 36" xfId="154"/>
    <cellStyle name="Millares 37" xfId="155"/>
    <cellStyle name="Millares 38" xfId="156"/>
    <cellStyle name="Millares 39" xfId="157"/>
    <cellStyle name="Millares 4" xfId="6"/>
    <cellStyle name="Millares 4 2" xfId="158"/>
    <cellStyle name="Millares 4 3" xfId="159"/>
    <cellStyle name="Millares 5" xfId="7"/>
    <cellStyle name="Millares 5 2" xfId="160"/>
    <cellStyle name="Millares 6" xfId="8"/>
    <cellStyle name="Millares 6 2" xfId="161"/>
    <cellStyle name="Millares 7" xfId="9"/>
    <cellStyle name="Millares 8" xfId="10"/>
    <cellStyle name="Millares 8 2" xfId="162"/>
    <cellStyle name="Millares 9" xfId="11"/>
    <cellStyle name="Millares 9 2" xfId="163"/>
    <cellStyle name="Moneda 2" xfId="164"/>
    <cellStyle name="Moneda 3" xfId="165"/>
    <cellStyle name="Moneda 3 2" xfId="166"/>
    <cellStyle name="Neutral 2" xfId="167"/>
    <cellStyle name="Normal" xfId="0" builtinId="0"/>
    <cellStyle name="Normal 10" xfId="168"/>
    <cellStyle name="Normal 11" xfId="169"/>
    <cellStyle name="Normal 12" xfId="170"/>
    <cellStyle name="Normal 13" xfId="171"/>
    <cellStyle name="Normal 14" xfId="172"/>
    <cellStyle name="Normal 15" xfId="173"/>
    <cellStyle name="Normal 16" xfId="174"/>
    <cellStyle name="Normal 17" xfId="175"/>
    <cellStyle name="Normal 18" xfId="176"/>
    <cellStyle name="Normal 19" xfId="177"/>
    <cellStyle name="Normal 2" xfId="12"/>
    <cellStyle name="Normal 2 2" xfId="13"/>
    <cellStyle name="Normal 2 2 2" xfId="14"/>
    <cellStyle name="Normal 2 2 2 2" xfId="178"/>
    <cellStyle name="Normal 2 3" xfId="179"/>
    <cellStyle name="Normal 2 3 2" xfId="180"/>
    <cellStyle name="Normal 2 4" xfId="181"/>
    <cellStyle name="Normal 20" xfId="182"/>
    <cellStyle name="Normal 203" xfId="183"/>
    <cellStyle name="Normal 203 2" xfId="184"/>
    <cellStyle name="Normal 21" xfId="185"/>
    <cellStyle name="Normal 22" xfId="186"/>
    <cellStyle name="Normal 23" xfId="187"/>
    <cellStyle name="Normal 24" xfId="188"/>
    <cellStyle name="Normal 25" xfId="189"/>
    <cellStyle name="Normal 26" xfId="190"/>
    <cellStyle name="Normal 27" xfId="191"/>
    <cellStyle name="Normal 28" xfId="192"/>
    <cellStyle name="Normal 29" xfId="193"/>
    <cellStyle name="Normal 3" xfId="15"/>
    <cellStyle name="Normal 3 2" xfId="194"/>
    <cellStyle name="Normal 3 2 2" xfId="195"/>
    <cellStyle name="Normal 3 3" xfId="196"/>
    <cellStyle name="Normal 3 4" xfId="197"/>
    <cellStyle name="Normal 3 4 2" xfId="198"/>
    <cellStyle name="Normal 3 5" xfId="199"/>
    <cellStyle name="Normal 3 6" xfId="200"/>
    <cellStyle name="Normal 30" xfId="201"/>
    <cellStyle name="Normal 31" xfId="202"/>
    <cellStyle name="Normal 32" xfId="203"/>
    <cellStyle name="Normal 33" xfId="204"/>
    <cellStyle name="Normal 34" xfId="205"/>
    <cellStyle name="Normal 35" xfId="206"/>
    <cellStyle name="Normal 36" xfId="207"/>
    <cellStyle name="Normal 37" xfId="208"/>
    <cellStyle name="Normal 38" xfId="209"/>
    <cellStyle name="Normal 38 2" xfId="210"/>
    <cellStyle name="Normal 39" xfId="211"/>
    <cellStyle name="Normal 4" xfId="16"/>
    <cellStyle name="Normal 4 2" xfId="212"/>
    <cellStyle name="Normal 4 2 2" xfId="213"/>
    <cellStyle name="Normal 4 3" xfId="214"/>
    <cellStyle name="Normal 40" xfId="215"/>
    <cellStyle name="Normal 40 2" xfId="216"/>
    <cellStyle name="Normal 41" xfId="217"/>
    <cellStyle name="Normal 41 2" xfId="218"/>
    <cellStyle name="Normal 41 3" xfId="219"/>
    <cellStyle name="Normal 42" xfId="220"/>
    <cellStyle name="Normal 43" xfId="221"/>
    <cellStyle name="Normal 44" xfId="222"/>
    <cellStyle name="Normal 45" xfId="223"/>
    <cellStyle name="Normal 46" xfId="224"/>
    <cellStyle name="Normal 5" xfId="225"/>
    <cellStyle name="Normal 5 2" xfId="226"/>
    <cellStyle name="Normal 5 3" xfId="227"/>
    <cellStyle name="Normal 6" xfId="228"/>
    <cellStyle name="Normal 6 2" xfId="229"/>
    <cellStyle name="Normal 6 3" xfId="230"/>
    <cellStyle name="Normal 62" xfId="231"/>
    <cellStyle name="Normal 62 2" xfId="232"/>
    <cellStyle name="Normal 63" xfId="233"/>
    <cellStyle name="Normal 63 2" xfId="234"/>
    <cellStyle name="Normal 64" xfId="235"/>
    <cellStyle name="Normal 64 2" xfId="236"/>
    <cellStyle name="Normal 7" xfId="237"/>
    <cellStyle name="Normal 7 2" xfId="238"/>
    <cellStyle name="Normal 7 3" xfId="239"/>
    <cellStyle name="Normal 8" xfId="240"/>
    <cellStyle name="Normal 8 2" xfId="241"/>
    <cellStyle name="Normal 8 3" xfId="242"/>
    <cellStyle name="Normal 8 3 2" xfId="243"/>
    <cellStyle name="Normal 8 3 3" xfId="244"/>
    <cellStyle name="Normal 87" xfId="245"/>
    <cellStyle name="Normal 87 2" xfId="246"/>
    <cellStyle name="Normal 9" xfId="247"/>
    <cellStyle name="Normal 9 2" xfId="248"/>
    <cellStyle name="Normal 9 3" xfId="249"/>
    <cellStyle name="Notas 2" xfId="250"/>
    <cellStyle name="Notas 2 2" xfId="251"/>
    <cellStyle name="Notas 3" xfId="252"/>
    <cellStyle name="Notas 3 2" xfId="253"/>
    <cellStyle name="Note" xfId="254"/>
    <cellStyle name="Output" xfId="255"/>
    <cellStyle name="Porcentaje 2" xfId="17"/>
    <cellStyle name="Porcentaje 2 2" xfId="256"/>
    <cellStyle name="Porcentaje 3" xfId="18"/>
    <cellStyle name="Porcentaje 3 2" xfId="257"/>
    <cellStyle name="Porcentaje 4" xfId="258"/>
    <cellStyle name="Porcentaje 5" xfId="259"/>
    <cellStyle name="Porcentual 2" xfId="260"/>
    <cellStyle name="Porcentual 2 2" xfId="261"/>
    <cellStyle name="Porcentual 2 3" xfId="262"/>
    <cellStyle name="Porcentual 2 3 2" xfId="263"/>
    <cellStyle name="Porcentual 2 4" xfId="264"/>
    <cellStyle name="Porcentual 2 4 2" xfId="265"/>
    <cellStyle name="Porcentual 3" xfId="266"/>
    <cellStyle name="Porcentual 4" xfId="267"/>
    <cellStyle name="Porcentual 4 2" xfId="268"/>
    <cellStyle name="Porcentual 5" xfId="269"/>
    <cellStyle name="Salida 2" xfId="270"/>
    <cellStyle name="Texto de advertencia 2" xfId="271"/>
    <cellStyle name="Texto explicativo 2" xfId="272"/>
    <cellStyle name="Title" xfId="273"/>
    <cellStyle name="Título 1 2" xfId="274"/>
    <cellStyle name="Título 2 2" xfId="275"/>
    <cellStyle name="Título 3 2" xfId="276"/>
    <cellStyle name="Título 4" xfId="277"/>
    <cellStyle name="Total 2" xfId="278"/>
    <cellStyle name="Warning Text" xfId="279"/>
  </cellStyles>
  <dxfs count="0"/>
  <tableStyles count="0" defaultTableStyle="TableStyleMedium9" defaultPivotStyle="PivotStyleLight16"/>
  <colors>
    <mruColors>
      <color rgb="FFD2D3D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430530</xdr:colOff>
      <xdr:row>0</xdr:row>
      <xdr:rowOff>0</xdr:rowOff>
    </xdr:from>
    <xdr:to>
      <xdr:col>17</xdr:col>
      <xdr:colOff>801370</xdr:colOff>
      <xdr:row>1</xdr:row>
      <xdr:rowOff>229235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4610" y="0"/>
          <a:ext cx="2108200" cy="5340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98327</xdr:colOff>
      <xdr:row>0</xdr:row>
      <xdr:rowOff>66166</xdr:rowOff>
    </xdr:from>
    <xdr:to>
      <xdr:col>49</xdr:col>
      <xdr:colOff>239564</xdr:colOff>
      <xdr:row>1</xdr:row>
      <xdr:rowOff>323575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12538" y="66166"/>
          <a:ext cx="2098373" cy="546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518160</xdr:colOff>
      <xdr:row>25</xdr:row>
      <xdr:rowOff>114300</xdr:rowOff>
    </xdr:from>
    <xdr:ext cx="5867400" cy="1986826"/>
    <xdr:sp macro="" textlink="">
      <xdr:nvSpPr>
        <xdr:cNvPr id="2" name="1 CuadroTexto"/>
        <xdr:cNvSpPr txBox="1"/>
      </xdr:nvSpPr>
      <xdr:spPr>
        <a:xfrm>
          <a:off x="518160" y="4145280"/>
          <a:ext cx="5867400" cy="1986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MX" sz="1100"/>
            <a:t>Criterios para la revisión:</a:t>
          </a:r>
        </a:p>
        <a:p>
          <a:pPr>
            <a:buFont typeface="Arial" pitchFamily="34" charset="0"/>
            <a:buChar char="•"/>
          </a:pPr>
          <a:r>
            <a:rPr lang="es-MX" sz="1100"/>
            <a:t> Verificar que la suma total de</a:t>
          </a:r>
          <a:r>
            <a:rPr lang="es-MX" sz="1100" baseline="0"/>
            <a:t> los importes de cada U.R. del Modificado y Ejercido coincidan con las cifras del analítico al período antes de incorporarlas al consolidado.</a:t>
          </a:r>
        </a:p>
        <a:p>
          <a:pPr>
            <a:buFont typeface="Arial" pitchFamily="34" charset="0"/>
            <a:buChar char="•"/>
          </a:pPr>
          <a:r>
            <a:rPr lang="es-MX" sz="1100" baseline="0"/>
            <a:t> Verificar  que el total  de la suma de cada U.R., cuadre con las cifras del analítico antes de incorporarlas al consolidado general a efecto de emitir las observaciones pertinentes.</a:t>
          </a:r>
        </a:p>
        <a:p>
          <a:pPr>
            <a:buFont typeface="Arial" pitchFamily="34" charset="0"/>
            <a:buChar char="•"/>
          </a:pPr>
          <a:r>
            <a:rPr lang="es-MX" sz="1100" baseline="0"/>
            <a:t>Verificar que la suma por capítulo del consolidado general coincida con las cifras del analítico por el mismo concepto.</a:t>
          </a:r>
        </a:p>
        <a:p>
          <a:pPr>
            <a:buFont typeface="Arial" pitchFamily="34" charset="0"/>
            <a:buChar char="•"/>
          </a:pPr>
          <a:r>
            <a:rPr lang="es-MX" sz="1100" baseline="0"/>
            <a:t> Considerar que las asignaciones al TSJ corresponden al capítulo 4000 aún cuando la U.R. las reportara en otros capítulos de gasto.</a:t>
          </a:r>
        </a:p>
        <a:p>
          <a:pPr>
            <a:buFont typeface="Arial" pitchFamily="34" charset="0"/>
            <a:buChar char="•"/>
          </a:pPr>
          <a:endParaRPr lang="es-MX" sz="1100" baseline="0"/>
        </a:p>
        <a:p>
          <a:pPr>
            <a:buFont typeface="Arial" pitchFamily="34" charset="0"/>
            <a:buChar char="•"/>
          </a:pPr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na/AppData/Local/Microsoft/Windows/Temporary%20Internet%20Files/Content.IE5/12LDTY9L/PARA%20CONSOLIDADO/CONSOLIDADO%20EFECTIVO%20NORMA%2011%20n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Gral"/>
      <sheetName val="Consolidado"/>
      <sheetName val="Programas"/>
      <sheetName val="COG"/>
    </sheetNames>
    <sheetDataSet>
      <sheetData sheetId="0"/>
      <sheetData sheetId="1"/>
      <sheetData sheetId="2"/>
      <sheetData sheetId="3">
        <row r="2">
          <cell r="B2">
            <v>1000</v>
          </cell>
          <cell r="C2" t="str">
            <v>Servicios personales</v>
          </cell>
        </row>
        <row r="3">
          <cell r="B3">
            <v>1100</v>
          </cell>
          <cell r="C3" t="str">
            <v xml:space="preserve">Remuneraciones al personal de carácter permanente </v>
          </cell>
        </row>
        <row r="4">
          <cell r="B4">
            <v>1110</v>
          </cell>
          <cell r="C4" t="str">
            <v xml:space="preserve">Dietas </v>
          </cell>
        </row>
        <row r="5">
          <cell r="B5">
            <v>1111</v>
          </cell>
          <cell r="C5" t="str">
            <v xml:space="preserve">Dietas </v>
          </cell>
        </row>
        <row r="6">
          <cell r="B6">
            <v>1120</v>
          </cell>
          <cell r="C6" t="str">
            <v>Haberes</v>
          </cell>
        </row>
        <row r="7">
          <cell r="B7">
            <v>1121</v>
          </cell>
          <cell r="C7" t="str">
            <v>Haberes para personal de seguridad pública y bomberos</v>
          </cell>
        </row>
        <row r="8">
          <cell r="B8">
            <v>1130</v>
          </cell>
          <cell r="C8" t="str">
            <v>Sueldos base al personal permanente</v>
          </cell>
        </row>
        <row r="9">
          <cell r="B9">
            <v>1131</v>
          </cell>
          <cell r="C9" t="str">
            <v>Sueldos base al personal permanente</v>
          </cell>
        </row>
        <row r="10">
          <cell r="B10">
            <v>1132</v>
          </cell>
          <cell r="C10" t="str">
            <v>Sueldos al personal a lista de raya base</v>
          </cell>
        </row>
        <row r="11">
          <cell r="B11">
            <v>1140</v>
          </cell>
          <cell r="C11" t="str">
            <v>Remuneraciones por adscripción laboral en el extranjero</v>
          </cell>
        </row>
        <row r="12">
          <cell r="B12">
            <v>1200</v>
          </cell>
          <cell r="C12" t="str">
            <v>Remuneraciones al personal de carácter transitorio</v>
          </cell>
        </row>
        <row r="13">
          <cell r="B13">
            <v>1210</v>
          </cell>
          <cell r="C13" t="str">
            <v>Honorarios asimilables a salarios</v>
          </cell>
        </row>
        <row r="14">
          <cell r="B14">
            <v>1211</v>
          </cell>
          <cell r="C14" t="str">
            <v>Honorarios asimilables a salarios</v>
          </cell>
        </row>
        <row r="15">
          <cell r="B15">
            <v>1220</v>
          </cell>
          <cell r="C15" t="str">
            <v xml:space="preserve">Sueldo base al personal eventual </v>
          </cell>
        </row>
        <row r="16">
          <cell r="B16">
            <v>1221</v>
          </cell>
          <cell r="C16" t="str">
            <v xml:space="preserve">Sueldo base al personal eventual </v>
          </cell>
        </row>
        <row r="17">
          <cell r="B17">
            <v>1230</v>
          </cell>
          <cell r="C17" t="str">
            <v>Retribuciones por servicios al carácter social</v>
          </cell>
        </row>
        <row r="18">
          <cell r="B18">
            <v>1231</v>
          </cell>
          <cell r="C18" t="str">
            <v>Retribusiones por servicios al carácter social</v>
          </cell>
        </row>
        <row r="19">
          <cell r="B19">
            <v>1240</v>
          </cell>
          <cell r="C19" t="str">
            <v>Retribución a los representantes de los trabajadores y de los patronesen la junta de concialiación y arbitraje</v>
          </cell>
        </row>
        <row r="20">
          <cell r="B20">
            <v>1241</v>
          </cell>
          <cell r="C20" t="str">
            <v>Retribución a los representantes de los trabajadores y de los patronesen la junta de concialiación y arbitraje</v>
          </cell>
        </row>
        <row r="21">
          <cell r="B21">
            <v>1300</v>
          </cell>
          <cell r="C21" t="str">
            <v xml:space="preserve">Remuneraciones adicionales y especiales </v>
          </cell>
        </row>
        <row r="22">
          <cell r="B22">
            <v>1310</v>
          </cell>
          <cell r="C22" t="str">
            <v>Primas por años de servicios efectivos prestados</v>
          </cell>
        </row>
        <row r="23">
          <cell r="B23">
            <v>1311</v>
          </cell>
          <cell r="C23" t="str">
            <v>Prima quinsenal por años de servicios efectivos prestados</v>
          </cell>
        </row>
        <row r="24">
          <cell r="B24">
            <v>1312</v>
          </cell>
          <cell r="C24" t="str">
            <v>Primas por años de servicio activo</v>
          </cell>
        </row>
        <row r="25">
          <cell r="B25">
            <v>1319</v>
          </cell>
          <cell r="C25" t="str">
            <v>Otras primas por años de servicios efectivos prestados</v>
          </cell>
        </row>
        <row r="26">
          <cell r="B26">
            <v>1320</v>
          </cell>
          <cell r="C26" t="str">
            <v>Primas de vacaciones, dominical y gratificación de fin de año</v>
          </cell>
        </row>
        <row r="27">
          <cell r="B27">
            <v>1321</v>
          </cell>
          <cell r="C27" t="str">
            <v>Prima de vacaciones</v>
          </cell>
        </row>
        <row r="28">
          <cell r="B28">
            <v>1322</v>
          </cell>
          <cell r="C28" t="str">
            <v>Prima dominical</v>
          </cell>
        </row>
        <row r="29">
          <cell r="B29">
            <v>1323</v>
          </cell>
          <cell r="C29" t="str">
            <v>Gratificación de fin de año</v>
          </cell>
        </row>
        <row r="30">
          <cell r="B30">
            <v>1330</v>
          </cell>
          <cell r="C30" t="str">
            <v>Horas extraordinarias</v>
          </cell>
        </row>
        <row r="31">
          <cell r="B31">
            <v>1331</v>
          </cell>
          <cell r="C31" t="str">
            <v>Horas extraordinarias</v>
          </cell>
        </row>
        <row r="32">
          <cell r="B32">
            <v>1332</v>
          </cell>
          <cell r="C32" t="str">
            <v>Guardias</v>
          </cell>
        </row>
        <row r="33">
          <cell r="B33">
            <v>1340</v>
          </cell>
          <cell r="C33" t="str">
            <v>Compensaciones</v>
          </cell>
        </row>
        <row r="34">
          <cell r="B34">
            <v>1341</v>
          </cell>
          <cell r="C34" t="str">
            <v>Compensaciones</v>
          </cell>
        </row>
        <row r="35">
          <cell r="B35">
            <v>1342</v>
          </cell>
          <cell r="C35" t="str">
            <v xml:space="preserve">Compensaciones por servicios eventuales </v>
          </cell>
        </row>
        <row r="36">
          <cell r="B36">
            <v>1343</v>
          </cell>
          <cell r="C36" t="str">
            <v xml:space="preserve">Compensaciones adicionales y provicionales por servicios especiales </v>
          </cell>
        </row>
        <row r="37">
          <cell r="B37">
            <v>1350</v>
          </cell>
          <cell r="C37" t="str">
            <v>Sobrehaberes</v>
          </cell>
        </row>
        <row r="38">
          <cell r="B38">
            <v>1360</v>
          </cell>
          <cell r="C38" t="str">
            <v>Asignaciones de técnico, de mando, por comision, de vuelo y de técnico especial</v>
          </cell>
        </row>
        <row r="39">
          <cell r="B39">
            <v>1370</v>
          </cell>
          <cell r="C39" t="str">
            <v>Honorarios especiales</v>
          </cell>
        </row>
        <row r="40">
          <cell r="B40">
            <v>1371</v>
          </cell>
          <cell r="C40" t="str">
            <v>Honorarios especiales</v>
          </cell>
        </row>
        <row r="41">
          <cell r="B41">
            <v>1380</v>
          </cell>
          <cell r="C41" t="str">
            <v>Participaciones por vigilancia en el cumplimiento de la leyes y custodia de valores</v>
          </cell>
        </row>
        <row r="42">
          <cell r="B42">
            <v>1400</v>
          </cell>
          <cell r="C42" t="str">
            <v>Seguridad social</v>
          </cell>
        </row>
        <row r="43">
          <cell r="B43">
            <v>1410</v>
          </cell>
          <cell r="C43" t="str">
            <v>Aportaciones de seguridad social</v>
          </cell>
        </row>
        <row r="44">
          <cell r="B44">
            <v>1411</v>
          </cell>
          <cell r="C44" t="str">
            <v xml:space="preserve">Aportaciones e instituciones de seguridad social </v>
          </cell>
        </row>
        <row r="45">
          <cell r="B45">
            <v>1412</v>
          </cell>
          <cell r="C45" t="str">
            <v>Aportaciones al instituto mexicano de seguridad social</v>
          </cell>
        </row>
        <row r="46">
          <cell r="B46">
            <v>1420</v>
          </cell>
          <cell r="C46" t="str">
            <v>Aportaciones a fondos de vivienda</v>
          </cell>
        </row>
        <row r="47">
          <cell r="B47">
            <v>1421</v>
          </cell>
          <cell r="C47" t="str">
            <v>Aportaciones a fondos de vivienda</v>
          </cell>
        </row>
        <row r="48">
          <cell r="B48">
            <v>1422</v>
          </cell>
          <cell r="C48" t="str">
            <v>Aportaciones al fondo de vivienda  INFONAVIT</v>
          </cell>
        </row>
        <row r="49">
          <cell r="B49">
            <v>1430</v>
          </cell>
          <cell r="C49" t="str">
            <v>A portaciones al sistema para el retiro</v>
          </cell>
        </row>
        <row r="50">
          <cell r="B50">
            <v>1431</v>
          </cell>
          <cell r="C50" t="str">
            <v>Aportaciones al sistema para el retiro o a la administradora de fondos para el retiro y ahorro solidario</v>
          </cell>
        </row>
        <row r="51">
          <cell r="B51">
            <v>1440</v>
          </cell>
          <cell r="C51" t="str">
            <v>Aportaciones para seguros</v>
          </cell>
        </row>
        <row r="52">
          <cell r="B52">
            <v>1441</v>
          </cell>
          <cell r="C52" t="str">
            <v>primas por seguro de vida del personal civil</v>
          </cell>
        </row>
        <row r="53">
          <cell r="B53">
            <v>1442</v>
          </cell>
          <cell r="C53" t="str">
            <v>Primas por seguro de vida del personal de los cuerpos de seguridad pública y bomberos</v>
          </cell>
        </row>
        <row r="54">
          <cell r="B54">
            <v>1443</v>
          </cell>
          <cell r="C54" t="str">
            <v>Primas por seguro del retiro del personal al servicio de las unidades responsables de gasto del Distrito Federal</v>
          </cell>
        </row>
        <row r="55">
          <cell r="B55">
            <v>1444</v>
          </cell>
          <cell r="C55" t="str">
            <v>Primas por seguro de responsabilidad civil y asistencia legal</v>
          </cell>
        </row>
        <row r="56">
          <cell r="B56">
            <v>1449</v>
          </cell>
          <cell r="C56" t="str">
            <v>Otras aportaciones para seguros</v>
          </cell>
        </row>
        <row r="57">
          <cell r="B57">
            <v>1500</v>
          </cell>
          <cell r="C57" t="str">
            <v xml:space="preserve">Otras prestaciones sociales y económicas </v>
          </cell>
        </row>
        <row r="58">
          <cell r="B58">
            <v>1510</v>
          </cell>
          <cell r="C58" t="str">
            <v>Cuotas para el fondo de ahorro y fondo de trabajo</v>
          </cell>
        </row>
        <row r="59">
          <cell r="B59">
            <v>1511</v>
          </cell>
          <cell r="C59" t="str">
            <v>Cuotas para el fondo de ahorro y fondo de trabajo</v>
          </cell>
        </row>
        <row r="60">
          <cell r="B60">
            <v>1520</v>
          </cell>
          <cell r="C60" t="str">
            <v xml:space="preserve">Indemnizaciones </v>
          </cell>
        </row>
        <row r="61">
          <cell r="B61">
            <v>1521</v>
          </cell>
          <cell r="C61" t="str">
            <v>Liquidaciones por indemnizaciones  y por sueldos y salrios caidos</v>
          </cell>
        </row>
        <row r="62">
          <cell r="B62">
            <v>1522</v>
          </cell>
          <cell r="C62" t="str">
            <v>Liquidaciones por haberes cáidos</v>
          </cell>
        </row>
        <row r="63">
          <cell r="B63">
            <v>1530</v>
          </cell>
          <cell r="C63" t="str">
            <v>Prestaciones y haberes del retiro</v>
          </cell>
        </row>
        <row r="64">
          <cell r="B64">
            <v>1531</v>
          </cell>
          <cell r="C64" t="str">
            <v>Prestaciones y haberes del retiro</v>
          </cell>
        </row>
        <row r="65">
          <cell r="B65">
            <v>1540</v>
          </cell>
          <cell r="C65" t="str">
            <v xml:space="preserve">Prestaciones contactuales </v>
          </cell>
        </row>
        <row r="66">
          <cell r="B66">
            <v>1541</v>
          </cell>
          <cell r="C66" t="str">
            <v>Vales</v>
          </cell>
        </row>
        <row r="67">
          <cell r="B67">
            <v>1542</v>
          </cell>
          <cell r="C67" t="str">
            <v>Apoyo económico por defunción de familiares dirtectos</v>
          </cell>
        </row>
        <row r="68">
          <cell r="B68">
            <v>1543</v>
          </cell>
          <cell r="C68" t="str">
            <v>Estancias de desarrollo infantil</v>
          </cell>
        </row>
        <row r="69">
          <cell r="B69">
            <v>1544</v>
          </cell>
          <cell r="C69" t="str">
            <v>Asignaciones para requerimiento  de cargos de servicios públicos de nivel técnico operativo, de confianza y personal de la rama médica</v>
          </cell>
        </row>
        <row r="70">
          <cell r="B70">
            <v>1545</v>
          </cell>
          <cell r="C70" t="str">
            <v>Asignaciones para prestaciones a personal sindicalizado y no sindicalizado</v>
          </cell>
        </row>
        <row r="71">
          <cell r="B71">
            <v>1546</v>
          </cell>
          <cell r="C71" t="str">
            <v xml:space="preserve">Otras prestaciones contractuales </v>
          </cell>
        </row>
        <row r="72">
          <cell r="B72">
            <v>1547</v>
          </cell>
          <cell r="C72" t="str">
            <v>asignaciones conmemorativas</v>
          </cell>
        </row>
        <row r="73">
          <cell r="B73">
            <v>1548</v>
          </cell>
          <cell r="C73" t="str">
            <v/>
          </cell>
        </row>
        <row r="74">
          <cell r="B74">
            <v>1549</v>
          </cell>
          <cell r="C74" t="str">
            <v>Apoyos colectivos</v>
          </cell>
        </row>
        <row r="75">
          <cell r="B75">
            <v>1550</v>
          </cell>
          <cell r="C75" t="str">
            <v>Apoyos a la capacitación de los servicios públicos</v>
          </cell>
        </row>
        <row r="76">
          <cell r="B76">
            <v>1551</v>
          </cell>
          <cell r="C76" t="str">
            <v>Apoyos a la capacitación de los servicios públicos</v>
          </cell>
        </row>
        <row r="77">
          <cell r="B77">
            <v>1590</v>
          </cell>
          <cell r="C77" t="str">
            <v xml:space="preserve">Otras prestaciones sociales y económicas </v>
          </cell>
        </row>
        <row r="78">
          <cell r="B78">
            <v>1591</v>
          </cell>
          <cell r="C78" t="str">
            <v>Asignaciones para requerimiento de cargos de servidores públicos superiores y de mandos medios asi como de lideres coordinadores y enlaces</v>
          </cell>
        </row>
        <row r="79">
          <cell r="B79">
            <v>1592</v>
          </cell>
          <cell r="C79" t="str">
            <v>Asignaciones para servidores públicos del ministerio público</v>
          </cell>
        </row>
        <row r="80">
          <cell r="B80">
            <v>1593</v>
          </cell>
          <cell r="C80" t="str">
            <v>Becas a hijos de trabajadores</v>
          </cell>
        </row>
        <row r="81">
          <cell r="B81">
            <v>1594</v>
          </cell>
          <cell r="C81" t="str">
            <v>Becas de licenciatura.</v>
          </cell>
        </row>
        <row r="82">
          <cell r="B82">
            <v>1599</v>
          </cell>
          <cell r="C82" t="str">
            <v xml:space="preserve">Otras prestaciones sociales y económicas </v>
          </cell>
        </row>
        <row r="83">
          <cell r="B83">
            <v>1600</v>
          </cell>
          <cell r="C83" t="str">
            <v xml:space="preserve">Previciones </v>
          </cell>
        </row>
        <row r="84">
          <cell r="B84">
            <v>1610</v>
          </cell>
          <cell r="C84" t="str">
            <v>Previciones de cáracter laboral, económica y de seguridad social</v>
          </cell>
        </row>
        <row r="85">
          <cell r="B85">
            <v>1611</v>
          </cell>
          <cell r="C85" t="str">
            <v>Previciones de cáracter laboral, económica y de seguridad social</v>
          </cell>
        </row>
        <row r="86">
          <cell r="B86">
            <v>1700</v>
          </cell>
          <cell r="C86" t="str">
            <v>Pago de estímulos a servidores públicos</v>
          </cell>
        </row>
        <row r="87">
          <cell r="B87">
            <v>1711</v>
          </cell>
          <cell r="C87" t="str">
            <v>Estímulos de productividad, eficiencia y calidad en el desempeño</v>
          </cell>
        </row>
        <row r="88">
          <cell r="B88">
            <v>1712</v>
          </cell>
          <cell r="C88" t="str">
            <v>Premio de puntualidad</v>
          </cell>
        </row>
        <row r="89">
          <cell r="B89">
            <v>1713</v>
          </cell>
          <cell r="C89" t="str">
            <v/>
          </cell>
        </row>
        <row r="90">
          <cell r="B90">
            <v>1714</v>
          </cell>
          <cell r="C90" t="str">
            <v>premio de asistencia</v>
          </cell>
        </row>
        <row r="91">
          <cell r="B91">
            <v>1715</v>
          </cell>
          <cell r="C91" t="str">
            <v>Estímulos por tesis y titulación</v>
          </cell>
        </row>
        <row r="92">
          <cell r="B92">
            <v>1719</v>
          </cell>
          <cell r="C92" t="str">
            <v>Otros estímulos</v>
          </cell>
        </row>
        <row r="93">
          <cell r="B93">
            <v>1720</v>
          </cell>
          <cell r="C93" t="str">
            <v>Recompensas</v>
          </cell>
        </row>
        <row r="94">
          <cell r="B94">
            <v>1800</v>
          </cell>
          <cell r="C94" t="str">
            <v>Impuesto sobre nóminas y otros que se deriven de una relación laboral</v>
          </cell>
        </row>
        <row r="95">
          <cell r="B95">
            <v>1810</v>
          </cell>
          <cell r="C95" t="str">
            <v>Impuesto sobre nóminas</v>
          </cell>
        </row>
        <row r="96">
          <cell r="B96">
            <v>1811</v>
          </cell>
          <cell r="C96" t="str">
            <v>Impuesto sobre nóminas</v>
          </cell>
        </row>
        <row r="97">
          <cell r="B97">
            <v>1820</v>
          </cell>
          <cell r="C97" t="str">
            <v>Otros impuestos derivados de una relación laboral</v>
          </cell>
        </row>
        <row r="98">
          <cell r="B98">
            <v>1821</v>
          </cell>
          <cell r="C98" t="str">
            <v>Otros impuestos derivados de una relación laboral</v>
          </cell>
        </row>
        <row r="99">
          <cell r="B99">
            <v>2000</v>
          </cell>
          <cell r="C99" t="str">
            <v>Materiales y suministros</v>
          </cell>
        </row>
        <row r="100">
          <cell r="B100">
            <v>2100</v>
          </cell>
          <cell r="C100" t="str">
            <v xml:space="preserve">Materiales de administración, emisión de documentos y artículos oficiales </v>
          </cell>
        </row>
        <row r="101">
          <cell r="B101">
            <v>2110</v>
          </cell>
          <cell r="C101" t="str">
            <v xml:space="preserve">Materiales, útiles y equipos menores de oficina </v>
          </cell>
        </row>
        <row r="102">
          <cell r="B102">
            <v>2111</v>
          </cell>
          <cell r="C102" t="str">
            <v xml:space="preserve">Materiales, útiles y equipos menores de oficina </v>
          </cell>
        </row>
        <row r="103">
          <cell r="B103">
            <v>2120</v>
          </cell>
          <cell r="C103" t="str">
            <v>Materiales y útiles de impresión y reproducción</v>
          </cell>
        </row>
        <row r="104">
          <cell r="B104">
            <v>2121</v>
          </cell>
          <cell r="C104" t="str">
            <v>Materiales y útiles de impresión y reproducción</v>
          </cell>
        </row>
        <row r="105">
          <cell r="B105">
            <v>2130</v>
          </cell>
          <cell r="C105" t="str">
            <v>Material estadistico y geografico</v>
          </cell>
        </row>
        <row r="106">
          <cell r="B106">
            <v>2131</v>
          </cell>
          <cell r="C106" t="str">
            <v>Material estadistico y geografico</v>
          </cell>
        </row>
        <row r="107">
          <cell r="B107">
            <v>2140</v>
          </cell>
          <cell r="C107" t="str">
            <v>Materiales, utiles y equipos menores de tecnologías de la información y communicaciones</v>
          </cell>
        </row>
        <row r="108">
          <cell r="B108">
            <v>2141</v>
          </cell>
          <cell r="C108" t="str">
            <v>Materiales, utiles y equipos menores de tecnologías de la información y communicaciones</v>
          </cell>
        </row>
        <row r="109">
          <cell r="B109">
            <v>2150</v>
          </cell>
          <cell r="C109" t="str">
            <v>Material impreso e información digital</v>
          </cell>
        </row>
        <row r="110">
          <cell r="B110">
            <v>2151</v>
          </cell>
          <cell r="C110" t="str">
            <v>Material impreso e información digital</v>
          </cell>
        </row>
        <row r="111">
          <cell r="B111">
            <v>2160</v>
          </cell>
          <cell r="C111" t="str">
            <v xml:space="preserve"> Material de limpieza </v>
          </cell>
        </row>
        <row r="112">
          <cell r="B112">
            <v>2161</v>
          </cell>
          <cell r="C112" t="str">
            <v>Material de limpieza</v>
          </cell>
        </row>
        <row r="113">
          <cell r="B113">
            <v>2170</v>
          </cell>
          <cell r="C113" t="str">
            <v>Materiales y útiles de enseñanza</v>
          </cell>
        </row>
        <row r="114">
          <cell r="B114">
            <v>2171</v>
          </cell>
          <cell r="C114" t="str">
            <v>Materiales y útiles de enseñanza</v>
          </cell>
        </row>
        <row r="115">
          <cell r="B115">
            <v>2180</v>
          </cell>
          <cell r="C115" t="str">
            <v>Materiales para el registro de identificación de bienes y personas</v>
          </cell>
        </row>
        <row r="116">
          <cell r="B116">
            <v>2181</v>
          </cell>
          <cell r="C116" t="str">
            <v>Materiales para el registro de identificación de bienes y personas</v>
          </cell>
        </row>
        <row r="117">
          <cell r="B117">
            <v>2200</v>
          </cell>
          <cell r="C117" t="str">
            <v>Alimentos y utensilios</v>
          </cell>
        </row>
        <row r="118">
          <cell r="B118">
            <v>2210</v>
          </cell>
          <cell r="C118" t="str">
            <v>Productos alimenticios para personas</v>
          </cell>
        </row>
        <row r="119">
          <cell r="B119">
            <v>2211</v>
          </cell>
          <cell r="C119" t="str">
            <v>Productos alimenticios y bebidas para personas</v>
          </cell>
        </row>
        <row r="120">
          <cell r="B120">
            <v>2220</v>
          </cell>
          <cell r="C120" t="str">
            <v>Productos alimenticios para animales</v>
          </cell>
        </row>
        <row r="121">
          <cell r="B121">
            <v>2221</v>
          </cell>
          <cell r="C121" t="str">
            <v>Productos alimenticios para animales</v>
          </cell>
        </row>
        <row r="122">
          <cell r="B122">
            <v>2230</v>
          </cell>
          <cell r="C122" t="str">
            <v>Utensilios para el servicio de alimentacion</v>
          </cell>
        </row>
        <row r="123">
          <cell r="B123">
            <v>2231</v>
          </cell>
          <cell r="C123" t="str">
            <v>Utensilios para el servicio de alimentacion</v>
          </cell>
        </row>
        <row r="124">
          <cell r="B124">
            <v>2300</v>
          </cell>
          <cell r="C124" t="str">
            <v>Materias primas y materiales de producción y comercialización</v>
          </cell>
        </row>
        <row r="125">
          <cell r="B125">
            <v>2310</v>
          </cell>
          <cell r="C125" t="str">
            <v>Productos alimenticios, agropecuarios y forestales adquiridos como materia prima</v>
          </cell>
        </row>
        <row r="126">
          <cell r="B126">
            <v>2311</v>
          </cell>
          <cell r="C126" t="str">
            <v>Productos alimenticios, agropecuarios y forestales adquiridos como materia prima</v>
          </cell>
        </row>
        <row r="127">
          <cell r="B127">
            <v>2320</v>
          </cell>
          <cell r="C127" t="str">
            <v>Insumos textiles adquiridos como materia prima</v>
          </cell>
        </row>
        <row r="128">
          <cell r="B128">
            <v>2321</v>
          </cell>
          <cell r="C128" t="str">
            <v>Insumos textiles adquiridos como materia prima</v>
          </cell>
        </row>
        <row r="129">
          <cell r="B129">
            <v>2330</v>
          </cell>
          <cell r="C129" t="str">
            <v>Productos de papel, cartón e impresos adquiridos como materia prima</v>
          </cell>
        </row>
        <row r="130">
          <cell r="B130">
            <v>2331</v>
          </cell>
          <cell r="C130" t="str">
            <v>Productos de papel, cartón e impresos adquiridos como materia prima</v>
          </cell>
        </row>
        <row r="131">
          <cell r="B131">
            <v>2340</v>
          </cell>
          <cell r="C131" t="str">
            <v>Consumibles, lubricantes, aditivos, carbón y sus derivados adquiridos como materia prima</v>
          </cell>
        </row>
        <row r="132">
          <cell r="B132">
            <v>2341</v>
          </cell>
          <cell r="C132" t="str">
            <v>Consumibles, lubricantes, aditivos, carbón y sus derivados adquiridos como materia prima</v>
          </cell>
        </row>
        <row r="133">
          <cell r="B133">
            <v>2350</v>
          </cell>
          <cell r="C133" t="str">
            <v xml:space="preserve">Productos quimicos, farmacéuticos y de laboratorio adquiridos como materia prima </v>
          </cell>
        </row>
        <row r="134">
          <cell r="B134">
            <v>2351</v>
          </cell>
          <cell r="C134" t="str">
            <v xml:space="preserve">Productos quimicos, farmacéuticos y de laboratorio adquiridos como materia prima </v>
          </cell>
        </row>
        <row r="135">
          <cell r="B135">
            <v>2360</v>
          </cell>
          <cell r="C135" t="str">
            <v>Productos metálicos y a base de minerales no metalicos adquiridos como materia prima</v>
          </cell>
        </row>
        <row r="136">
          <cell r="B136">
            <v>2361</v>
          </cell>
          <cell r="C136" t="str">
            <v>Productos metálicos y a base de minerales no metalicos adquiridos como materia prima</v>
          </cell>
        </row>
        <row r="137">
          <cell r="B137">
            <v>2370</v>
          </cell>
          <cell r="C137" t="str">
            <v>Productos de cuero, piel, plástico y hule adquiridos como materia prima</v>
          </cell>
        </row>
        <row r="138">
          <cell r="B138">
            <v>2371</v>
          </cell>
          <cell r="C138" t="str">
            <v>Productos de cuero, piel, plástico y hule adquiridos como materia prima</v>
          </cell>
        </row>
        <row r="139">
          <cell r="B139">
            <v>2380</v>
          </cell>
          <cell r="C139" t="str">
            <v>Mercancías adquiridas para su comercialización</v>
          </cell>
        </row>
        <row r="140">
          <cell r="B140">
            <v>2381</v>
          </cell>
          <cell r="C140" t="str">
            <v>Mercancías adquiridas para su comercialización</v>
          </cell>
        </row>
        <row r="141">
          <cell r="B141">
            <v>2390</v>
          </cell>
          <cell r="C141" t="str">
            <v>Otros productos adquiridos como materias primas</v>
          </cell>
        </row>
        <row r="142">
          <cell r="B142">
            <v>2391</v>
          </cell>
          <cell r="C142" t="str">
            <v>Otros productos adquiridos como materias primas</v>
          </cell>
        </row>
        <row r="143">
          <cell r="B143">
            <v>2400</v>
          </cell>
          <cell r="C143" t="str">
            <v xml:space="preserve">Materiales y articulos de construcción y de reparación </v>
          </cell>
        </row>
        <row r="144">
          <cell r="B144">
            <v>2410</v>
          </cell>
          <cell r="C144" t="str">
            <v>Productos minerales no métalicos</v>
          </cell>
        </row>
        <row r="145">
          <cell r="B145">
            <v>2411</v>
          </cell>
          <cell r="C145" t="str">
            <v>Mezcla asfáltica</v>
          </cell>
        </row>
        <row r="146">
          <cell r="B146">
            <v>2419</v>
          </cell>
          <cell r="C146" t="str">
            <v xml:space="preserve">Otros productos minerales no metálicos </v>
          </cell>
        </row>
        <row r="147">
          <cell r="B147">
            <v>2420</v>
          </cell>
          <cell r="C147" t="str">
            <v>Cemento y productos de concreto</v>
          </cell>
        </row>
        <row r="148">
          <cell r="B148">
            <v>2421</v>
          </cell>
          <cell r="C148" t="str">
            <v>Cemento y productos de concreto</v>
          </cell>
        </row>
        <row r="149">
          <cell r="B149">
            <v>2430</v>
          </cell>
          <cell r="C149" t="str">
            <v>Cal, yeso y productos de yeso</v>
          </cell>
        </row>
        <row r="150">
          <cell r="B150">
            <v>2431</v>
          </cell>
          <cell r="C150" t="str">
            <v>Cal, yeso y productos de yeso</v>
          </cell>
        </row>
        <row r="151">
          <cell r="B151">
            <v>2440</v>
          </cell>
          <cell r="C151" t="str">
            <v>Madera y productos de madera</v>
          </cell>
        </row>
        <row r="152">
          <cell r="B152">
            <v>2441</v>
          </cell>
          <cell r="C152" t="str">
            <v>Madera y productos de madera</v>
          </cell>
        </row>
        <row r="153">
          <cell r="B153">
            <v>2450</v>
          </cell>
          <cell r="C153" t="str">
            <v xml:space="preserve">Vidrio y productos de vidrio </v>
          </cell>
        </row>
        <row r="154">
          <cell r="B154">
            <v>2451</v>
          </cell>
          <cell r="C154" t="str">
            <v xml:space="preserve">Vidrio y productos de vidrio </v>
          </cell>
        </row>
        <row r="155">
          <cell r="B155">
            <v>2460</v>
          </cell>
          <cell r="C155" t="str">
            <v>Material eléctrico y electrónico</v>
          </cell>
        </row>
        <row r="156">
          <cell r="B156">
            <v>2461</v>
          </cell>
          <cell r="C156" t="str">
            <v>Material eléctrico y electrónico</v>
          </cell>
        </row>
        <row r="157">
          <cell r="B157">
            <v>2470</v>
          </cell>
          <cell r="C157" t="str">
            <v>Artículos metálicos para la construcción</v>
          </cell>
        </row>
        <row r="158">
          <cell r="B158">
            <v>2471</v>
          </cell>
          <cell r="C158" t="str">
            <v>Artículos metálicos para la construcción</v>
          </cell>
        </row>
        <row r="159">
          <cell r="B159">
            <v>2480</v>
          </cell>
          <cell r="C159" t="str">
            <v>Materiales complementarios</v>
          </cell>
        </row>
        <row r="160">
          <cell r="B160">
            <v>2481</v>
          </cell>
          <cell r="C160" t="str">
            <v>Materiales complementarios</v>
          </cell>
        </row>
        <row r="161">
          <cell r="B161">
            <v>2490</v>
          </cell>
          <cell r="C161" t="str">
            <v>Otros materiales y artículos de construcción y operación</v>
          </cell>
        </row>
        <row r="162">
          <cell r="B162">
            <v>2491</v>
          </cell>
          <cell r="C162" t="str">
            <v>Otros materiales y artículos de construcción y operación</v>
          </cell>
        </row>
        <row r="163">
          <cell r="B163">
            <v>2500</v>
          </cell>
          <cell r="C163" t="str">
            <v>Productos químicos, farmacéuticos y de laboratorio</v>
          </cell>
        </row>
        <row r="164">
          <cell r="B164">
            <v>2510</v>
          </cell>
          <cell r="C164" t="str">
            <v>Productos químicos básicos</v>
          </cell>
        </row>
        <row r="165">
          <cell r="B165">
            <v>2511</v>
          </cell>
          <cell r="C165" t="str">
            <v>Productos quimicos básicos</v>
          </cell>
        </row>
        <row r="166">
          <cell r="B166">
            <v>2520</v>
          </cell>
          <cell r="C166" t="str">
            <v>Fertilizantes, pesticidas y otros agroquimicos</v>
          </cell>
        </row>
        <row r="167">
          <cell r="B167">
            <v>2521</v>
          </cell>
          <cell r="C167" t="str">
            <v>Fertilizantes, pesticidas y otros agroquimicos</v>
          </cell>
        </row>
        <row r="168">
          <cell r="B168">
            <v>2530</v>
          </cell>
          <cell r="C168" t="str">
            <v>Medicinas y productos farmacéuticos</v>
          </cell>
        </row>
        <row r="169">
          <cell r="B169">
            <v>2531</v>
          </cell>
          <cell r="C169" t="str">
            <v>Medicinas y productos farmacéuticos</v>
          </cell>
        </row>
        <row r="170">
          <cell r="B170">
            <v>2540</v>
          </cell>
          <cell r="C170" t="str">
            <v>Matriales, accesorios y suministros médicos</v>
          </cell>
        </row>
        <row r="171">
          <cell r="B171">
            <v>2541</v>
          </cell>
          <cell r="C171" t="str">
            <v>Matriales, accesorios y suministros médicos</v>
          </cell>
        </row>
        <row r="172">
          <cell r="B172">
            <v>2550</v>
          </cell>
          <cell r="C172" t="str">
            <v>Materiales, accesorios y suministros de laboratorio</v>
          </cell>
        </row>
        <row r="173">
          <cell r="B173">
            <v>2551</v>
          </cell>
          <cell r="C173" t="str">
            <v>Materiales, accesorios y suministros de laboratorio</v>
          </cell>
        </row>
        <row r="174">
          <cell r="B174">
            <v>2560</v>
          </cell>
          <cell r="C174" t="str">
            <v>Fibras sintéticas, hules, plásticos y derivados</v>
          </cell>
        </row>
        <row r="175">
          <cell r="B175">
            <v>2561</v>
          </cell>
          <cell r="C175" t="str">
            <v>Fibras sintéticas, hules, plásticos y derivados</v>
          </cell>
        </row>
        <row r="176">
          <cell r="B176">
            <v>2590</v>
          </cell>
          <cell r="C176" t="str">
            <v>Otros productos quimicos</v>
          </cell>
        </row>
        <row r="177">
          <cell r="B177">
            <v>2591</v>
          </cell>
          <cell r="C177" t="str">
            <v>Otros productos quimicos</v>
          </cell>
        </row>
        <row r="178">
          <cell r="B178">
            <v>2600</v>
          </cell>
          <cell r="C178" t="str">
            <v>Consumibles, lubricantes y aditivos</v>
          </cell>
        </row>
        <row r="179">
          <cell r="B179">
            <v>2610</v>
          </cell>
          <cell r="C179" t="str">
            <v>Consumibles, lubricantes y aditivos</v>
          </cell>
        </row>
        <row r="180">
          <cell r="B180">
            <v>2611</v>
          </cell>
          <cell r="C180" t="str">
            <v>Consumibles, lubricantes y aditivos</v>
          </cell>
        </row>
        <row r="181">
          <cell r="B181">
            <v>2620</v>
          </cell>
          <cell r="C181" t="str">
            <v>Carbon y sus derivados</v>
          </cell>
        </row>
        <row r="182">
          <cell r="B182">
            <v>2621</v>
          </cell>
          <cell r="C182" t="str">
            <v>Carbon y sus derivados</v>
          </cell>
        </row>
        <row r="183">
          <cell r="B183">
            <v>2700</v>
          </cell>
          <cell r="C183" t="str">
            <v>Vestuario, blancos, prendas de protección y artículos deportivos</v>
          </cell>
        </row>
        <row r="184">
          <cell r="B184">
            <v>2710</v>
          </cell>
          <cell r="C184" t="str">
            <v>Vestuario y uniformes</v>
          </cell>
        </row>
        <row r="185">
          <cell r="B185">
            <v>2711</v>
          </cell>
          <cell r="C185" t="str">
            <v>Vestuario y uniformes</v>
          </cell>
        </row>
        <row r="186">
          <cell r="B186">
            <v>2720</v>
          </cell>
          <cell r="C186" t="str">
            <v>Prendas de seguridad y protección personal</v>
          </cell>
        </row>
        <row r="187">
          <cell r="B187">
            <v>2721</v>
          </cell>
          <cell r="C187" t="str">
            <v>Prendas de seguridad y protección personal</v>
          </cell>
        </row>
        <row r="188">
          <cell r="B188">
            <v>2730</v>
          </cell>
          <cell r="C188" t="str">
            <v>Artículos deportivos</v>
          </cell>
        </row>
        <row r="189">
          <cell r="B189">
            <v>2731</v>
          </cell>
          <cell r="C189" t="str">
            <v>Artículos deportivos</v>
          </cell>
        </row>
        <row r="190">
          <cell r="B190">
            <v>2740</v>
          </cell>
          <cell r="C190" t="str">
            <v>Productos textiles</v>
          </cell>
        </row>
        <row r="191">
          <cell r="B191">
            <v>2741</v>
          </cell>
          <cell r="C191" t="str">
            <v>Productos textiles</v>
          </cell>
        </row>
        <row r="192">
          <cell r="B192">
            <v>2750</v>
          </cell>
          <cell r="C192" t="str">
            <v>Blancos y otros productos textiles, excepto prendas de vestir</v>
          </cell>
        </row>
        <row r="193">
          <cell r="B193">
            <v>2751</v>
          </cell>
          <cell r="C193" t="str">
            <v>Blancos y otros productos textiles, excepto prendas de vestir</v>
          </cell>
        </row>
        <row r="194">
          <cell r="B194">
            <v>2800</v>
          </cell>
          <cell r="C194" t="str">
            <v>Materiales y suministros para seguridad</v>
          </cell>
        </row>
        <row r="195">
          <cell r="B195">
            <v>2810</v>
          </cell>
          <cell r="C195" t="str">
            <v xml:space="preserve">Sustancias y materiales explosivos </v>
          </cell>
        </row>
        <row r="196">
          <cell r="B196">
            <v>2811</v>
          </cell>
          <cell r="C196" t="str">
            <v xml:space="preserve">Sustancias y materiales explosivos </v>
          </cell>
        </row>
        <row r="197">
          <cell r="B197">
            <v>2820</v>
          </cell>
          <cell r="C197" t="str">
            <v>Materiales de seguridad pública</v>
          </cell>
        </row>
        <row r="198">
          <cell r="B198">
            <v>2821</v>
          </cell>
          <cell r="C198" t="str">
            <v>Materiales de seguridad pública</v>
          </cell>
        </row>
        <row r="199">
          <cell r="B199">
            <v>2830</v>
          </cell>
          <cell r="C199" t="str">
            <v>Prendas de protección para seguridad pública y nacional</v>
          </cell>
        </row>
        <row r="200">
          <cell r="B200">
            <v>2831</v>
          </cell>
          <cell r="C200" t="str">
            <v>Prendas de protección para seguridad pública y nacional</v>
          </cell>
        </row>
        <row r="201">
          <cell r="B201">
            <v>2900</v>
          </cell>
          <cell r="C201" t="str">
            <v>Herramientas, refacciones y accesorios menores</v>
          </cell>
        </row>
        <row r="202">
          <cell r="B202">
            <v>2910</v>
          </cell>
          <cell r="C202" t="str">
            <v>Herramientas menores</v>
          </cell>
        </row>
        <row r="203">
          <cell r="B203">
            <v>2911</v>
          </cell>
          <cell r="C203" t="str">
            <v>Herramientas menores</v>
          </cell>
        </row>
        <row r="204">
          <cell r="B204">
            <v>2920</v>
          </cell>
          <cell r="C204" t="str">
            <v xml:space="preserve">Refacciones y accesorios menores de edificios </v>
          </cell>
        </row>
        <row r="205">
          <cell r="B205">
            <v>2921</v>
          </cell>
          <cell r="C205" t="str">
            <v xml:space="preserve">Refacciones y accesorios menores de edificios </v>
          </cell>
        </row>
        <row r="206">
          <cell r="B206">
            <v>2930</v>
          </cell>
          <cell r="C206" t="str">
            <v>Refacciones y accesorios menores de mobiliario y equipo de administración, educacional y recreativo</v>
          </cell>
        </row>
        <row r="207">
          <cell r="B207">
            <v>2931</v>
          </cell>
          <cell r="C207" t="str">
            <v>Refacciones y accesorios menores de mobiliario y equipo de administración, educacional y recreativo</v>
          </cell>
        </row>
        <row r="208">
          <cell r="B208">
            <v>2940</v>
          </cell>
          <cell r="C208" t="str">
            <v>Refacciones y accesorios menores de equipo de cómputo y tecnologias de la información</v>
          </cell>
        </row>
        <row r="209">
          <cell r="B209">
            <v>2941</v>
          </cell>
          <cell r="C209" t="str">
            <v>Refacciones y accesorios menores de equipo de cómputo y tecnologias de la información</v>
          </cell>
        </row>
        <row r="210">
          <cell r="B210">
            <v>2950</v>
          </cell>
          <cell r="C210" t="str">
            <v>Refacciones y accesorios menores de equipo e instrumental médico y de laboratorio</v>
          </cell>
        </row>
        <row r="211">
          <cell r="B211">
            <v>2951</v>
          </cell>
          <cell r="C211" t="str">
            <v>Refacciones y accesorios menores de equipo e instrumental médico y de laboratorio</v>
          </cell>
        </row>
        <row r="212">
          <cell r="B212">
            <v>2960</v>
          </cell>
          <cell r="C212" t="str">
            <v xml:space="preserve">Refacciones y articulos menores de equipo de transporte </v>
          </cell>
        </row>
        <row r="213">
          <cell r="B213">
            <v>2961</v>
          </cell>
          <cell r="C213" t="str">
            <v xml:space="preserve">Refacciones y articulos menores de equipo de transporte </v>
          </cell>
        </row>
        <row r="214">
          <cell r="B214">
            <v>2970</v>
          </cell>
          <cell r="C214" t="str">
            <v>Refacciones y articulos menores de equipo de defensa y seguridad</v>
          </cell>
        </row>
        <row r="215">
          <cell r="B215">
            <v>2971</v>
          </cell>
          <cell r="C215" t="str">
            <v>Refacciones y articulos menores de equipo de defensa y seguridad</v>
          </cell>
        </row>
        <row r="216">
          <cell r="B216">
            <v>2980</v>
          </cell>
          <cell r="C216" t="str">
            <v>Refacciones y articulos menores de maquinaria y otros equipos</v>
          </cell>
        </row>
        <row r="217">
          <cell r="B217">
            <v>2981</v>
          </cell>
          <cell r="C217" t="str">
            <v>Refacciones y articulos menores de maquinaria y otros equipos</v>
          </cell>
        </row>
        <row r="218">
          <cell r="B218">
            <v>2990</v>
          </cell>
          <cell r="C218" t="str">
            <v>Refacciones y accesorios menores otros bienes muebles</v>
          </cell>
        </row>
        <row r="219">
          <cell r="B219">
            <v>2991</v>
          </cell>
          <cell r="C219" t="str">
            <v>Refacciones y accesorios menores otros bienes muebles.</v>
          </cell>
        </row>
        <row r="220">
          <cell r="B220">
            <v>3000</v>
          </cell>
          <cell r="C220" t="str">
            <v xml:space="preserve">Servicios generales </v>
          </cell>
        </row>
        <row r="221">
          <cell r="B221">
            <v>3100</v>
          </cell>
          <cell r="C221" t="str">
            <v xml:space="preserve">Servicios básicos </v>
          </cell>
        </row>
        <row r="222">
          <cell r="B222">
            <v>3110</v>
          </cell>
          <cell r="C222" t="str">
            <v xml:space="preserve">Energía eléctrica </v>
          </cell>
        </row>
        <row r="223">
          <cell r="B223">
            <v>3111</v>
          </cell>
          <cell r="C223" t="str">
            <v>Contratación de instalación de energía eléctrica</v>
          </cell>
        </row>
        <row r="224">
          <cell r="B224">
            <v>3112</v>
          </cell>
          <cell r="C224" t="str">
            <v>Servicio de energía eléctrica</v>
          </cell>
        </row>
        <row r="225">
          <cell r="B225">
            <v>3120</v>
          </cell>
          <cell r="C225" t="str">
            <v>Gas</v>
          </cell>
        </row>
        <row r="226">
          <cell r="B226">
            <v>3121</v>
          </cell>
          <cell r="C226" t="str">
            <v>Gas</v>
          </cell>
        </row>
        <row r="227">
          <cell r="B227">
            <v>3130</v>
          </cell>
          <cell r="C227" t="str">
            <v xml:space="preserve">Agua </v>
          </cell>
        </row>
        <row r="228">
          <cell r="B228">
            <v>3131</v>
          </cell>
          <cell r="C228" t="str">
            <v xml:space="preserve">Agua potable </v>
          </cell>
        </row>
        <row r="229">
          <cell r="B229">
            <v>3132</v>
          </cell>
          <cell r="C229" t="str">
            <v xml:space="preserve">Agua potable </v>
          </cell>
        </row>
        <row r="230">
          <cell r="B230">
            <v>3140</v>
          </cell>
          <cell r="C230" t="str">
            <v>Telefonía tradicional</v>
          </cell>
        </row>
        <row r="231">
          <cell r="B231">
            <v>3141</v>
          </cell>
          <cell r="C231" t="str">
            <v>Telefonía tradicional</v>
          </cell>
        </row>
        <row r="232">
          <cell r="B232">
            <v>3150</v>
          </cell>
          <cell r="C232" t="str">
            <v>Telefonia celular</v>
          </cell>
        </row>
        <row r="233">
          <cell r="B233">
            <v>3151</v>
          </cell>
          <cell r="C233" t="str">
            <v>Telefonia celular</v>
          </cell>
        </row>
        <row r="234">
          <cell r="B234">
            <v>3160</v>
          </cell>
          <cell r="C234" t="str">
            <v>Servicios de telecomunicaciones y satélites</v>
          </cell>
        </row>
        <row r="235">
          <cell r="B235">
            <v>3161</v>
          </cell>
          <cell r="C235" t="str">
            <v>Servicios de telecomunicaciones y satélites</v>
          </cell>
        </row>
        <row r="236">
          <cell r="B236">
            <v>3170</v>
          </cell>
          <cell r="C236" t="str">
            <v>Servicios de acceso de internet, redes y procesamiento de información</v>
          </cell>
        </row>
        <row r="237">
          <cell r="B237">
            <v>3171</v>
          </cell>
          <cell r="C237" t="str">
            <v>Servicios de acceso de internet, redes y procesamiento de información</v>
          </cell>
        </row>
        <row r="238">
          <cell r="B238">
            <v>3180</v>
          </cell>
          <cell r="C238" t="str">
            <v>Servicios postales y telegráficos</v>
          </cell>
        </row>
        <row r="239">
          <cell r="B239">
            <v>3181</v>
          </cell>
          <cell r="C239" t="str">
            <v>Servicios postales y telegráficos</v>
          </cell>
        </row>
        <row r="240">
          <cell r="B240">
            <v>3190</v>
          </cell>
          <cell r="C240" t="str">
            <v xml:space="preserve">Servicios integrales y otros servicios </v>
          </cell>
        </row>
        <row r="241">
          <cell r="B241">
            <v>3191</v>
          </cell>
          <cell r="C241" t="str">
            <v xml:space="preserve">Servicios integrales y otros servicios </v>
          </cell>
        </row>
        <row r="242">
          <cell r="B242">
            <v>3200</v>
          </cell>
          <cell r="C242" t="str">
            <v>Servicios de arrendamiento</v>
          </cell>
        </row>
        <row r="243">
          <cell r="B243">
            <v>3210</v>
          </cell>
          <cell r="C243" t="str">
            <v>Arrendamiento de terrenos</v>
          </cell>
        </row>
        <row r="244">
          <cell r="B244">
            <v>3211</v>
          </cell>
          <cell r="C244" t="str">
            <v>Arrendamiento de terrenos</v>
          </cell>
        </row>
        <row r="245">
          <cell r="B245">
            <v>3220</v>
          </cell>
          <cell r="C245" t="str">
            <v>Arrendamiento de edificios</v>
          </cell>
        </row>
        <row r="246">
          <cell r="B246">
            <v>3221</v>
          </cell>
          <cell r="C246" t="str">
            <v>Arrendamiento de edificios</v>
          </cell>
        </row>
        <row r="247">
          <cell r="B247">
            <v>3230</v>
          </cell>
          <cell r="C247" t="str">
            <v>Arrendamiento de mobiliario y equipo de dministración, educacional y recreativo</v>
          </cell>
        </row>
        <row r="248">
          <cell r="B248">
            <v>3231</v>
          </cell>
          <cell r="C248" t="str">
            <v>Arrendamiento de mobiliario y equipo de dministración, educacional y recreativo</v>
          </cell>
        </row>
        <row r="249">
          <cell r="B249">
            <v>3240</v>
          </cell>
          <cell r="C249" t="str">
            <v>Arrendamiento de equipo e instrumental méico y de laboratorio</v>
          </cell>
        </row>
        <row r="250">
          <cell r="B250">
            <v>3241</v>
          </cell>
          <cell r="C250" t="str">
            <v>Arrendamiento de equipo e instrumental méico y de laboratorio</v>
          </cell>
        </row>
        <row r="251">
          <cell r="B251">
            <v>3250</v>
          </cell>
          <cell r="C251" t="str">
            <v>Arrendamiento de equipo de transporte</v>
          </cell>
        </row>
        <row r="252">
          <cell r="B252">
            <v>3251</v>
          </cell>
          <cell r="C252" t="str">
            <v>Arrendamiento de equipo de transporte para la ejecución de programas de seguridad pública y atención de desastres naturales</v>
          </cell>
        </row>
        <row r="253">
          <cell r="B253">
            <v>3252</v>
          </cell>
          <cell r="C253" t="str">
            <v xml:space="preserve">Arrendamiento de equipo de transporte destinado a servicios públicos y la operación de programas públicos </v>
          </cell>
        </row>
        <row r="254">
          <cell r="B254">
            <v>3253</v>
          </cell>
          <cell r="C254" t="str">
            <v>Arrendamiento de equipo de transporte destinado a servidores públicos y servicios administrativos</v>
          </cell>
        </row>
        <row r="255">
          <cell r="B255">
            <v>3260</v>
          </cell>
          <cell r="C255" t="str">
            <v>Arrendamiento de maquinaria, otros equipos y herramientas</v>
          </cell>
        </row>
        <row r="256">
          <cell r="B256">
            <v>3261</v>
          </cell>
          <cell r="C256" t="str">
            <v>Arrendamiento de maquinaria, otros equipos y herramientas</v>
          </cell>
        </row>
        <row r="257">
          <cell r="B257">
            <v>3270</v>
          </cell>
          <cell r="C257" t="str">
            <v>Arrendamioento de activos intangibles</v>
          </cell>
        </row>
        <row r="258">
          <cell r="B258">
            <v>3271</v>
          </cell>
          <cell r="C258" t="str">
            <v>Arrendamioento de activos intangibles</v>
          </cell>
        </row>
        <row r="259">
          <cell r="B259">
            <v>3280</v>
          </cell>
          <cell r="C259" t="str">
            <v>Arrendamiento financiero</v>
          </cell>
        </row>
        <row r="260">
          <cell r="B260">
            <v>3281</v>
          </cell>
          <cell r="C260" t="str">
            <v>Arrendamiento financiero</v>
          </cell>
        </row>
        <row r="261">
          <cell r="B261">
            <v>3290</v>
          </cell>
          <cell r="C261" t="str">
            <v>Otros arrendamientos</v>
          </cell>
        </row>
        <row r="262">
          <cell r="B262">
            <v>3291</v>
          </cell>
          <cell r="C262" t="str">
            <v>Otros arrendamientos</v>
          </cell>
        </row>
        <row r="263">
          <cell r="B263">
            <v>3300</v>
          </cell>
          <cell r="C263" t="str">
            <v xml:space="preserve">Servicios profecionales, cientificos, técnicos y otros servicios </v>
          </cell>
        </row>
        <row r="264">
          <cell r="B264">
            <v>3310</v>
          </cell>
          <cell r="C264" t="str">
            <v xml:space="preserve">Servicios legales, de contabilidad, auditoría y relacionados </v>
          </cell>
        </row>
        <row r="265">
          <cell r="B265">
            <v>3311</v>
          </cell>
          <cell r="C265" t="str">
            <v xml:space="preserve">Servicios legales, de contabilidad, auditoría y relacionados </v>
          </cell>
        </row>
        <row r="266">
          <cell r="B266">
            <v>3320</v>
          </cell>
          <cell r="C266" t="str">
            <v>Servicios de diseño, arquitectura, ingenieria y actividades relacionadas</v>
          </cell>
        </row>
        <row r="267">
          <cell r="B267">
            <v>3321</v>
          </cell>
          <cell r="C267" t="str">
            <v>Servicios de diseño, arquitectura, ingenieria y actividades relacionadas</v>
          </cell>
        </row>
        <row r="268">
          <cell r="B268">
            <v>3330</v>
          </cell>
          <cell r="C268" t="str">
            <v>Servicios de consultoria administrativa, procesos, tecnica y en tecnologás de la información</v>
          </cell>
        </row>
        <row r="269">
          <cell r="B269">
            <v>3331</v>
          </cell>
          <cell r="C269" t="str">
            <v>Servicios de consultoria administrativa, procesos, tecnica y en tecnologás de la información</v>
          </cell>
        </row>
        <row r="270">
          <cell r="B270">
            <v>3340</v>
          </cell>
          <cell r="C270" t="str">
            <v>Servicios de capacitación</v>
          </cell>
        </row>
        <row r="271">
          <cell r="B271">
            <v>3341</v>
          </cell>
          <cell r="C271" t="str">
            <v>Servicios de capacitación</v>
          </cell>
        </row>
        <row r="272">
          <cell r="B272">
            <v>3350</v>
          </cell>
          <cell r="C272" t="str">
            <v>Servicios de investigación cientifica y desarrollo</v>
          </cell>
        </row>
        <row r="273">
          <cell r="B273">
            <v>3351</v>
          </cell>
          <cell r="C273" t="str">
            <v>Servicios de investigación cientifica y desarrollo</v>
          </cell>
        </row>
        <row r="274">
          <cell r="B274">
            <v>3360</v>
          </cell>
          <cell r="C274" t="str">
            <v>Servicios de apollo administrativo, fotocopiado e impresión</v>
          </cell>
        </row>
        <row r="275">
          <cell r="B275">
            <v>3361</v>
          </cell>
          <cell r="C275" t="str">
            <v xml:space="preserve">Servicios de apollo administrativo y fotocopiado </v>
          </cell>
        </row>
        <row r="276">
          <cell r="B276">
            <v>3362</v>
          </cell>
          <cell r="C276" t="str">
            <v>Servicios de impresión</v>
          </cell>
        </row>
        <row r="277">
          <cell r="B277">
            <v>3370</v>
          </cell>
          <cell r="C277" t="str">
            <v xml:space="preserve">Servicios de protección y seguridad </v>
          </cell>
        </row>
        <row r="278">
          <cell r="B278">
            <v>3371</v>
          </cell>
          <cell r="C278" t="str">
            <v xml:space="preserve">Servicios de protección y seguridad </v>
          </cell>
        </row>
        <row r="279">
          <cell r="B279">
            <v>3380</v>
          </cell>
          <cell r="C279" t="str">
            <v xml:space="preserve">Servicios de vigilancia </v>
          </cell>
        </row>
        <row r="280">
          <cell r="B280">
            <v>3381</v>
          </cell>
          <cell r="C280" t="str">
            <v xml:space="preserve">Servicios de vigilancia </v>
          </cell>
        </row>
        <row r="281">
          <cell r="B281">
            <v>3390</v>
          </cell>
          <cell r="C281" t="str">
            <v>Servicios profesionales, cientificos y técnicos integrales</v>
          </cell>
        </row>
        <row r="282">
          <cell r="B282">
            <v>3391</v>
          </cell>
          <cell r="C282" t="str">
            <v>Servicios profesionales, cientificos y técnicos integrales y otros</v>
          </cell>
        </row>
        <row r="283">
          <cell r="B283">
            <v>3400</v>
          </cell>
          <cell r="C283" t="str">
            <v>Servicios financieros, bancarios y comerciales</v>
          </cell>
        </row>
        <row r="284">
          <cell r="B284">
            <v>3410</v>
          </cell>
          <cell r="C284" t="str">
            <v>Servicios financieros, bancarios y comerciales</v>
          </cell>
        </row>
        <row r="285">
          <cell r="B285">
            <v>3411</v>
          </cell>
          <cell r="C285" t="str">
            <v>Servicios financieros, bancarios y comerciales</v>
          </cell>
        </row>
        <row r="286">
          <cell r="B286">
            <v>3420</v>
          </cell>
          <cell r="C286" t="str">
            <v>Servicios de cobranza, investigación crediticia y similar</v>
          </cell>
        </row>
        <row r="287">
          <cell r="B287">
            <v>3421</v>
          </cell>
          <cell r="C287" t="str">
            <v>Servicios de cobranza, investigación crediticia y similar</v>
          </cell>
        </row>
        <row r="288">
          <cell r="B288">
            <v>3430</v>
          </cell>
          <cell r="C288" t="str">
            <v>Servicios de recaudación, traslado y custodia de valores</v>
          </cell>
        </row>
        <row r="289">
          <cell r="B289">
            <v>3431</v>
          </cell>
          <cell r="C289" t="str">
            <v>Gastos inherentes a la recaudación</v>
          </cell>
        </row>
        <row r="290">
          <cell r="B290">
            <v>3432</v>
          </cell>
          <cell r="C290" t="str">
            <v>Gastos de ensobretado y traslado de nómina.</v>
          </cell>
        </row>
        <row r="291">
          <cell r="B291">
            <v>3439</v>
          </cell>
          <cell r="C291" t="str">
            <v>Otros servicios de recaudación, traslado y custodia de valores</v>
          </cell>
        </row>
        <row r="292">
          <cell r="B292">
            <v>3440</v>
          </cell>
          <cell r="C292" t="str">
            <v>Seguros de responsabilidad patrimonial y fianzas.</v>
          </cell>
        </row>
        <row r="293">
          <cell r="B293">
            <v>3441</v>
          </cell>
          <cell r="C293" t="str">
            <v>Seguros de responsabilidad patrimonial y fianzas</v>
          </cell>
        </row>
        <row r="294">
          <cell r="B294">
            <v>3450</v>
          </cell>
          <cell r="C294" t="str">
            <v>Seguro de bienes patrimoniales.</v>
          </cell>
        </row>
        <row r="295">
          <cell r="B295">
            <v>3451</v>
          </cell>
          <cell r="C295" t="str">
            <v>Seguro de bienes patrimoniales.</v>
          </cell>
        </row>
        <row r="296">
          <cell r="B296">
            <v>3460</v>
          </cell>
          <cell r="C296" t="str">
            <v>Almacenaje, envase y embalaje.</v>
          </cell>
        </row>
        <row r="297">
          <cell r="B297">
            <v>3461</v>
          </cell>
          <cell r="C297" t="str">
            <v>Almacenaje, envase y embalaje.</v>
          </cell>
        </row>
        <row r="298">
          <cell r="B298">
            <v>3470</v>
          </cell>
          <cell r="C298" t="str">
            <v>Fletes y maniobras</v>
          </cell>
        </row>
        <row r="299">
          <cell r="B299">
            <v>3471</v>
          </cell>
          <cell r="C299" t="str">
            <v>Fletes y maniobras</v>
          </cell>
        </row>
        <row r="300">
          <cell r="B300">
            <v>3480</v>
          </cell>
          <cell r="C300" t="str">
            <v>Comisiones por ventas.</v>
          </cell>
        </row>
        <row r="301">
          <cell r="B301">
            <v>3481</v>
          </cell>
          <cell r="C301" t="str">
            <v>Comisiones por ventas.</v>
          </cell>
        </row>
        <row r="302">
          <cell r="B302">
            <v>3490</v>
          </cell>
          <cell r="C302" t="str">
            <v>Servicios financieros, bancarios y comerciales integrales.</v>
          </cell>
        </row>
        <row r="303">
          <cell r="B303">
            <v>3491</v>
          </cell>
          <cell r="C303" t="str">
            <v>Diferencias por variaciones en el tipo de cambio.</v>
          </cell>
        </row>
        <row r="304">
          <cell r="B304">
            <v>3499</v>
          </cell>
          <cell r="C304" t="str">
            <v>Otros Servicios financieros, bancarios y comerciales integrales.</v>
          </cell>
        </row>
        <row r="305">
          <cell r="B305">
            <v>3500</v>
          </cell>
          <cell r="C305" t="str">
            <v>Servicios de instalación, reparación, mantenimiento y conservación.</v>
          </cell>
        </row>
        <row r="306">
          <cell r="B306">
            <v>3510</v>
          </cell>
          <cell r="C306" t="str">
            <v>Conservación y mantenimiento menor de inmuebles.</v>
          </cell>
        </row>
        <row r="307">
          <cell r="B307">
            <v>3511</v>
          </cell>
          <cell r="C307" t="str">
            <v>Conservación y mantenimiento menor de inmuebles.</v>
          </cell>
        </row>
        <row r="308">
          <cell r="B308">
            <v>3520</v>
          </cell>
          <cell r="C308" t="str">
            <v>Instalación, reparación y mantenimiento de mobiliario y equipo de administración, educacional y recreativo.</v>
          </cell>
        </row>
        <row r="309">
          <cell r="B309">
            <v>3521</v>
          </cell>
          <cell r="C309" t="str">
            <v>Instalación, reparación y mantenimiento de mobiliario y equipo de administración, educacional y recreativo.</v>
          </cell>
        </row>
        <row r="310">
          <cell r="B310">
            <v>3530</v>
          </cell>
          <cell r="C310" t="str">
            <v>Instalación, reparación y mantenimiento de equipo de cómputo y tecnologías de la información.</v>
          </cell>
        </row>
        <row r="311">
          <cell r="B311">
            <v>3531</v>
          </cell>
          <cell r="C311" t="str">
            <v>Instalación, reparación y mantenimiento de equipo de cómputo y tecnologías de la información.</v>
          </cell>
        </row>
        <row r="312">
          <cell r="B312">
            <v>3540</v>
          </cell>
          <cell r="C312" t="str">
            <v>Instalación, reparación y mantenimiento de equipo e instrumental médico y de laboratorio.</v>
          </cell>
        </row>
        <row r="313">
          <cell r="B313">
            <v>3541</v>
          </cell>
          <cell r="C313" t="str">
            <v>Instalación, reparación y mantenimiento de equipo e instrumental médico y de laboratorio.</v>
          </cell>
        </row>
        <row r="314">
          <cell r="B314">
            <v>3550</v>
          </cell>
          <cell r="C314" t="str">
            <v>Reparación y mantenimiento de equipo de transporte.</v>
          </cell>
        </row>
        <row r="315">
          <cell r="B315">
            <v>3551</v>
          </cell>
          <cell r="C315" t="str">
            <v>Reparación, mantenimiento y conservación de equipo de transporte para la ejecución de programas de seguridad pública y atención de desastres naturales.</v>
          </cell>
        </row>
        <row r="316">
          <cell r="B316">
            <v>3552</v>
          </cell>
          <cell r="C316" t="str">
            <v>Reparación, mantenimiento y conservación de equipo de transporte destinados a servicios públicos y operación de programas públicos.</v>
          </cell>
        </row>
        <row r="317">
          <cell r="B317">
            <v>3553</v>
          </cell>
          <cell r="C317" t="str">
            <v>Reparación, mantenimiento y conservación de equipo de transporte destinados a servidores públicos y servicios administrativos.</v>
          </cell>
        </row>
        <row r="318">
          <cell r="B318">
            <v>3560</v>
          </cell>
          <cell r="C318" t="str">
            <v>Reparación y mantenimiento de equipo de defensa y seguridad.</v>
          </cell>
        </row>
        <row r="319">
          <cell r="B319">
            <v>3561</v>
          </cell>
          <cell r="C319" t="str">
            <v>Reparación y mantenimiento de equipo de defensa y seguridad.</v>
          </cell>
        </row>
        <row r="320">
          <cell r="B320">
            <v>3570</v>
          </cell>
          <cell r="C320" t="str">
            <v>Instalación, reparación y mantenimiento de maquinaria, otros equipos y herramienta.</v>
          </cell>
        </row>
        <row r="321">
          <cell r="B321">
            <v>3571</v>
          </cell>
          <cell r="C321" t="str">
            <v>Instalación, reparación y mantenimiento de maquinaria, otros equipos y herramienta.</v>
          </cell>
        </row>
        <row r="322">
          <cell r="B322">
            <v>3580</v>
          </cell>
          <cell r="C322" t="str">
            <v>Servicios de limpieza y manejo de desechos.</v>
          </cell>
        </row>
        <row r="323">
          <cell r="B323">
            <v>3581</v>
          </cell>
          <cell r="C323" t="str">
            <v>Servicios de limpieza y manejo de desechos.</v>
          </cell>
        </row>
        <row r="324">
          <cell r="B324">
            <v>3590</v>
          </cell>
          <cell r="C324" t="str">
            <v>Servicios de jardinería y fumigación.</v>
          </cell>
        </row>
        <row r="325">
          <cell r="B325">
            <v>3591</v>
          </cell>
          <cell r="C325" t="str">
            <v>Servicios de jardinería y fumigación.</v>
          </cell>
        </row>
        <row r="326">
          <cell r="B326">
            <v>3600</v>
          </cell>
          <cell r="C326" t="str">
            <v>Servicios de comunicación social y publicidad.</v>
          </cell>
        </row>
        <row r="327">
          <cell r="B327">
            <v>3610</v>
          </cell>
          <cell r="C327" t="str">
            <v>Difusión por radio, televisión y otros medios de mensajes sobre programas y actividades gubernamentales.</v>
          </cell>
        </row>
        <row r="328">
          <cell r="B328">
            <v>3611</v>
          </cell>
          <cell r="C328" t="str">
            <v>Difusión por radio, televisión y otros medios de mensajes sobre programas y actividades gubernamentales.</v>
          </cell>
        </row>
        <row r="329">
          <cell r="B329">
            <v>3620</v>
          </cell>
          <cell r="C329" t="str">
            <v>Difusión por radio, televisión y otros medios de mensajes comerciales para promover la venta de bienes o servicios.</v>
          </cell>
        </row>
        <row r="330">
          <cell r="B330">
            <v>3621</v>
          </cell>
          <cell r="C330" t="str">
            <v>Difusión por radio, televisión y otros medios de mensajes comerciales para promover la venta de bienes o servicios.</v>
          </cell>
        </row>
        <row r="331">
          <cell r="B331">
            <v>3630</v>
          </cell>
          <cell r="C331" t="str">
            <v>Servicios de creatividad, preproducción y producción de publicidad, excepto Internet.</v>
          </cell>
        </row>
        <row r="332">
          <cell r="B332">
            <v>3631</v>
          </cell>
          <cell r="C332" t="str">
            <v>Servicios de creatividad, preproducción y producción de publicidad, excepto Internet.</v>
          </cell>
        </row>
        <row r="333">
          <cell r="B333">
            <v>3640</v>
          </cell>
          <cell r="C333" t="str">
            <v>Servicios de revelado de fotografías.</v>
          </cell>
        </row>
        <row r="334">
          <cell r="B334">
            <v>3641</v>
          </cell>
          <cell r="C334" t="str">
            <v>Servicios de revelado de fotografías.</v>
          </cell>
        </row>
        <row r="335">
          <cell r="B335">
            <v>3650</v>
          </cell>
          <cell r="C335" t="str">
            <v>Servicios de la industria fílmica, del sonido y del video</v>
          </cell>
        </row>
        <row r="336">
          <cell r="B336">
            <v>3651</v>
          </cell>
          <cell r="C336" t="str">
            <v>Servicios de la industria fílmica, del sonido y del video.</v>
          </cell>
        </row>
        <row r="337">
          <cell r="B337">
            <v>3660</v>
          </cell>
          <cell r="C337" t="str">
            <v>Servicio de creación y difusión de contenido exclusivamente a través de Internet.</v>
          </cell>
        </row>
        <row r="338">
          <cell r="B338">
            <v>3661</v>
          </cell>
          <cell r="C338" t="str">
            <v>Servicio de creación y difusión de contenido exclusivamente a través de Internet.</v>
          </cell>
        </row>
        <row r="339">
          <cell r="B339">
            <v>3690</v>
          </cell>
          <cell r="C339" t="str">
            <v>Otros servicios de información.</v>
          </cell>
        </row>
        <row r="340">
          <cell r="B340">
            <v>3691</v>
          </cell>
          <cell r="C340" t="str">
            <v>Otros servicios de información.</v>
          </cell>
        </row>
        <row r="341">
          <cell r="B341">
            <v>3700</v>
          </cell>
          <cell r="C341" t="str">
            <v>Servicios de traslado y viáticos</v>
          </cell>
        </row>
        <row r="342">
          <cell r="B342">
            <v>3710</v>
          </cell>
          <cell r="C342" t="str">
            <v>Pasajes aéreos.</v>
          </cell>
        </row>
        <row r="343">
          <cell r="B343">
            <v>3711</v>
          </cell>
          <cell r="C343" t="str">
            <v xml:space="preserve">Pasajes aéreos nacionales </v>
          </cell>
        </row>
        <row r="344">
          <cell r="B344">
            <v>3712</v>
          </cell>
          <cell r="C344" t="str">
            <v>Pasajes aéreos internacionales</v>
          </cell>
        </row>
        <row r="345">
          <cell r="B345">
            <v>3720</v>
          </cell>
          <cell r="C345" t="str">
            <v>Pasajes terrestres</v>
          </cell>
        </row>
        <row r="346">
          <cell r="B346">
            <v>3721</v>
          </cell>
          <cell r="C346" t="str">
            <v xml:space="preserve">Pasajes terrestres nacionales </v>
          </cell>
        </row>
        <row r="347">
          <cell r="B347">
            <v>3722</v>
          </cell>
          <cell r="C347" t="str">
            <v>Pasajes terrestres al interior del Distrito Federal.</v>
          </cell>
        </row>
        <row r="348">
          <cell r="B348">
            <v>3723</v>
          </cell>
          <cell r="C348" t="str">
            <v>Traslado terrestre de personas.</v>
          </cell>
        </row>
        <row r="349">
          <cell r="B349">
            <v>3724</v>
          </cell>
          <cell r="C349" t="str">
            <v xml:space="preserve">Pasajes terrestres internacionales </v>
          </cell>
        </row>
        <row r="350">
          <cell r="B350">
            <v>3730</v>
          </cell>
          <cell r="C350" t="str">
            <v>Pasajes marítimos, lacustres y fluviales</v>
          </cell>
        </row>
        <row r="351">
          <cell r="B351">
            <v>3731</v>
          </cell>
          <cell r="C351" t="str">
            <v>Pasajes marítimos, lacustres y fluviales.</v>
          </cell>
        </row>
        <row r="352">
          <cell r="B352">
            <v>3732</v>
          </cell>
          <cell r="C352" t="str">
            <v>Traslado marítimo, lacustre y fluvial de personas.</v>
          </cell>
        </row>
        <row r="353">
          <cell r="B353">
            <v>3740</v>
          </cell>
          <cell r="C353" t="str">
            <v>Autotransporte</v>
          </cell>
        </row>
        <row r="354">
          <cell r="B354">
            <v>3741</v>
          </cell>
          <cell r="C354" t="str">
            <v>Autotransporte</v>
          </cell>
        </row>
        <row r="355">
          <cell r="B355">
            <v>3750</v>
          </cell>
          <cell r="C355" t="str">
            <v>Viáticos en el país</v>
          </cell>
        </row>
        <row r="356">
          <cell r="B356">
            <v>3751</v>
          </cell>
          <cell r="C356" t="str">
            <v>Viáticos en el país.</v>
          </cell>
        </row>
        <row r="357">
          <cell r="B357">
            <v>3760</v>
          </cell>
          <cell r="C357" t="str">
            <v>Viáticos en el extranjero</v>
          </cell>
        </row>
        <row r="358">
          <cell r="B358">
            <v>3761</v>
          </cell>
          <cell r="C358" t="str">
            <v>Viáticos en el extranjero</v>
          </cell>
        </row>
        <row r="359">
          <cell r="B359">
            <v>3770</v>
          </cell>
          <cell r="C359" t="str">
            <v>Gastos de instalación y traslado de menaje.</v>
          </cell>
        </row>
        <row r="360">
          <cell r="B360">
            <v>3771</v>
          </cell>
          <cell r="C360" t="str">
            <v>Gastos de instalación y traslado de menaje</v>
          </cell>
        </row>
        <row r="361">
          <cell r="B361">
            <v>3780</v>
          </cell>
          <cell r="C361" t="str">
            <v>Servicios integrales de traslado y viáticos</v>
          </cell>
        </row>
        <row r="362">
          <cell r="B362">
            <v>3781</v>
          </cell>
          <cell r="C362" t="str">
            <v>Servicios integrales de traslado y viáticos</v>
          </cell>
        </row>
        <row r="363">
          <cell r="B363">
            <v>3790</v>
          </cell>
          <cell r="C363" t="str">
            <v>Otros servicios de traslado y hospedaje</v>
          </cell>
        </row>
        <row r="364">
          <cell r="B364">
            <v>3791</v>
          </cell>
          <cell r="C364" t="str">
            <v>Otros servicios de traslado y hospedaje</v>
          </cell>
        </row>
        <row r="365">
          <cell r="B365">
            <v>3800</v>
          </cell>
          <cell r="C365" t="str">
            <v>Servicios oficiales.</v>
          </cell>
        </row>
        <row r="366">
          <cell r="B366">
            <v>3810</v>
          </cell>
          <cell r="C366" t="str">
            <v>Gastos de ceremonial.</v>
          </cell>
        </row>
        <row r="367">
          <cell r="B367">
            <v>3811</v>
          </cell>
          <cell r="C367" t="str">
            <v>Gastos de ceremonial.</v>
          </cell>
        </row>
        <row r="368">
          <cell r="B368">
            <v>3820</v>
          </cell>
          <cell r="C368" t="str">
            <v>Gastos de orden social y cultural.</v>
          </cell>
        </row>
        <row r="369">
          <cell r="B369">
            <v>3821</v>
          </cell>
          <cell r="C369" t="str">
            <v>Espectáculos culturales.</v>
          </cell>
        </row>
        <row r="370">
          <cell r="B370">
            <v>3822</v>
          </cell>
          <cell r="C370" t="str">
            <v>Gastos de orden social</v>
          </cell>
        </row>
        <row r="371">
          <cell r="B371">
            <v>3823</v>
          </cell>
          <cell r="C371" t="str">
            <v>Gastos de difusión y extensión universitaria.</v>
          </cell>
        </row>
        <row r="372">
          <cell r="B372">
            <v>3830</v>
          </cell>
          <cell r="C372" t="str">
            <v>Congresos y convenciones.</v>
          </cell>
        </row>
        <row r="373">
          <cell r="B373">
            <v>3831</v>
          </cell>
          <cell r="C373" t="str">
            <v>Congresos y convenciones</v>
          </cell>
        </row>
        <row r="374">
          <cell r="B374">
            <v>3832</v>
          </cell>
          <cell r="C374" t="str">
            <v>Gastos de orden académico.</v>
          </cell>
        </row>
        <row r="375">
          <cell r="B375">
            <v>3840</v>
          </cell>
          <cell r="C375" t="str">
            <v>Exposiciones.</v>
          </cell>
        </row>
        <row r="376">
          <cell r="B376">
            <v>3841</v>
          </cell>
          <cell r="C376" t="str">
            <v>Exposiciones.</v>
          </cell>
        </row>
        <row r="377">
          <cell r="B377">
            <v>3850</v>
          </cell>
          <cell r="C377" t="str">
            <v>Gastos de representación</v>
          </cell>
        </row>
        <row r="378">
          <cell r="B378">
            <v>3851</v>
          </cell>
          <cell r="C378" t="str">
            <v>Gastos de representación</v>
          </cell>
        </row>
        <row r="379">
          <cell r="B379">
            <v>3900</v>
          </cell>
          <cell r="C379" t="str">
            <v>Otros servicios generales</v>
          </cell>
        </row>
        <row r="380">
          <cell r="B380">
            <v>3910</v>
          </cell>
          <cell r="C380" t="str">
            <v>Servicios funerarios y de cementerios.</v>
          </cell>
        </row>
        <row r="381">
          <cell r="B381">
            <v>3911</v>
          </cell>
          <cell r="C381" t="str">
            <v>Servicios funerarios y de cementerio a los familiares de los civiles y pensionistas directos.</v>
          </cell>
        </row>
        <row r="382">
          <cell r="B382">
            <v>3920</v>
          </cell>
          <cell r="C382" t="str">
            <v>Impuestos y derechos</v>
          </cell>
        </row>
        <row r="383">
          <cell r="B383">
            <v>3921</v>
          </cell>
          <cell r="C383" t="str">
            <v>Impuestos y derechos</v>
          </cell>
        </row>
        <row r="384">
          <cell r="B384">
            <v>3930</v>
          </cell>
          <cell r="C384" t="str">
            <v>Impuestos y derechos de importación.</v>
          </cell>
        </row>
        <row r="385">
          <cell r="B385">
            <v>3931</v>
          </cell>
          <cell r="C385" t="str">
            <v>Impuestos y derechos de importación.</v>
          </cell>
        </row>
        <row r="386">
          <cell r="B386">
            <v>3940</v>
          </cell>
          <cell r="C386" t="str">
            <v xml:space="preserve">Sentencias y resoluciones por autoridad competente </v>
          </cell>
        </row>
        <row r="387">
          <cell r="B387">
            <v>3941</v>
          </cell>
          <cell r="C387" t="str">
            <v xml:space="preserve">Sentencias y resoluciones por autoridad competente </v>
          </cell>
        </row>
        <row r="388">
          <cell r="B388">
            <v>3950</v>
          </cell>
          <cell r="C388" t="str">
            <v>Penas, multas, accesorios y actualizaciones.</v>
          </cell>
        </row>
        <row r="389">
          <cell r="B389">
            <v>3951</v>
          </cell>
          <cell r="C389" t="str">
            <v>Penas, multas, accesorios y actualizaciones</v>
          </cell>
        </row>
        <row r="390">
          <cell r="B390">
            <v>3960</v>
          </cell>
          <cell r="C390" t="str">
            <v>Otros gastos por responsabilidades</v>
          </cell>
        </row>
        <row r="391">
          <cell r="B391">
            <v>3961</v>
          </cell>
          <cell r="C391" t="str">
            <v>Gastos por concepto de responsabilidades del Gobierno del Distrito Federal.</v>
          </cell>
        </row>
        <row r="392">
          <cell r="B392">
            <v>3969</v>
          </cell>
          <cell r="C392" t="str">
            <v>Otros gastos por responsabilidades.</v>
          </cell>
        </row>
        <row r="393">
          <cell r="B393">
            <v>3970</v>
          </cell>
          <cell r="C393" t="str">
            <v>Utilidades</v>
          </cell>
        </row>
        <row r="394">
          <cell r="B394">
            <v>3971</v>
          </cell>
          <cell r="C394" t="str">
            <v>Utilidades</v>
          </cell>
        </row>
        <row r="395">
          <cell r="B395">
            <v>3980</v>
          </cell>
          <cell r="C395" t="str">
            <v>Impuesto sobre nóminas y otros que se deriven de una relación laboral</v>
          </cell>
        </row>
        <row r="396">
          <cell r="B396">
            <v>3981</v>
          </cell>
          <cell r="C396" t="str">
            <v>Impuesto sobre nóminas</v>
          </cell>
        </row>
        <row r="397">
          <cell r="B397">
            <v>3982</v>
          </cell>
          <cell r="C397" t="str">
            <v>Otros impuestos derivados de de una relación laboral</v>
          </cell>
        </row>
        <row r="398">
          <cell r="B398">
            <v>3990</v>
          </cell>
          <cell r="C398" t="str">
            <v>Otros servicios generales</v>
          </cell>
        </row>
        <row r="399">
          <cell r="B399">
            <v>3991</v>
          </cell>
          <cell r="C399" t="str">
            <v>Servicios para la promoción deportiva.</v>
          </cell>
        </row>
        <row r="400">
          <cell r="B400">
            <v>3992</v>
          </cell>
          <cell r="C400" t="str">
            <v>Servicios para la promoción y difusión de sitios turísticos, culturales, recreativos y deportivos del Distrito Federal.</v>
          </cell>
        </row>
        <row r="401">
          <cell r="B401">
            <v>3993</v>
          </cell>
          <cell r="C401" t="str">
            <v>Subrogaciones.</v>
          </cell>
        </row>
        <row r="402">
          <cell r="B402">
            <v>3994</v>
          </cell>
          <cell r="C402" t="str">
            <v>Erogaciones derivadas de ingresos por cuenta de terceros.</v>
          </cell>
        </row>
        <row r="403">
          <cell r="B403">
            <v>3999</v>
          </cell>
          <cell r="C403" t="str">
            <v>Otros servicios generales.</v>
          </cell>
        </row>
        <row r="404">
          <cell r="B404">
            <v>4000</v>
          </cell>
          <cell r="C404" t="str">
            <v>Transferencias, asignaciones, subsidios y otras ayudas</v>
          </cell>
        </row>
        <row r="405">
          <cell r="B405">
            <v>4100</v>
          </cell>
          <cell r="C405" t="str">
            <v>Transferencias internas y asignaciones al sector público.</v>
          </cell>
        </row>
        <row r="406">
          <cell r="B406">
            <v>4110</v>
          </cell>
          <cell r="C406" t="str">
            <v>Asignaciones presupuestarias al Poder Ejecutivo</v>
          </cell>
        </row>
        <row r="407">
          <cell r="B407">
            <v>4111</v>
          </cell>
          <cell r="C407" t="str">
            <v>Asignaciones presupuestarias al Órgano Ejecutivo del Distrito Federal</v>
          </cell>
        </row>
        <row r="408">
          <cell r="B408">
            <v>4120</v>
          </cell>
          <cell r="C408" t="str">
            <v>Asignaciones presupuestarias al Poder Legislativo</v>
          </cell>
        </row>
        <row r="409">
          <cell r="B409">
            <v>4121</v>
          </cell>
          <cell r="C409" t="str">
            <v>Asignaciones presupuestarias al Órgano Legislativo del Distrito Federal.</v>
          </cell>
        </row>
        <row r="410">
          <cell r="B410">
            <v>4130</v>
          </cell>
          <cell r="C410" t="str">
            <v>Asignaciones presupuestarias al Poder Judicial.</v>
          </cell>
        </row>
        <row r="411">
          <cell r="B411">
            <v>4131</v>
          </cell>
          <cell r="C411" t="str">
            <v>Asignaciones presupuestarias al Órgano Superior de Justicia del Distrito Federal.</v>
          </cell>
        </row>
        <row r="412">
          <cell r="B412">
            <v>4140</v>
          </cell>
          <cell r="C412" t="str">
            <v>Asignaciones presupuestarias a Órganos Autónomos.</v>
          </cell>
        </row>
        <row r="413">
          <cell r="B413">
            <v>4141</v>
          </cell>
          <cell r="C413" t="str">
            <v>Asignaciones presupuestarias a Órganos Autónomos del Distrito Federal.</v>
          </cell>
        </row>
        <row r="414">
          <cell r="B414">
            <v>4150</v>
          </cell>
          <cell r="C414" t="str">
            <v>Transferencias internas otorgadas a entidades paraestatales no empresariales y no financieras</v>
          </cell>
        </row>
        <row r="415">
          <cell r="B415">
            <v>4151</v>
          </cell>
          <cell r="C415" t="str">
            <v>Transferencias otorgadas a entidades paraestatales no empresariales y no financieras</v>
          </cell>
        </row>
        <row r="416">
          <cell r="B416">
            <v>4152</v>
          </cell>
          <cell r="C416" t="str">
            <v>Aportaciones otorgadas a entidades paraestatales no empresariales y no financieras.</v>
          </cell>
        </row>
        <row r="417">
          <cell r="B417">
            <v>4160</v>
          </cell>
          <cell r="C417" t="str">
            <v>Transferencias internas otorgadas a entidades paraestatales empresariales y no financieras</v>
          </cell>
        </row>
        <row r="418">
          <cell r="B418">
            <v>4161</v>
          </cell>
          <cell r="C418" t="str">
            <v>Transferencias otorgadas a entidades paraestatales empresariales y no financieras</v>
          </cell>
        </row>
        <row r="419">
          <cell r="B419">
            <v>4162</v>
          </cell>
          <cell r="C419" t="str">
            <v>Aportaciones otorgadas a entidades paraestatales empresariales y no financieras.</v>
          </cell>
        </row>
        <row r="420">
          <cell r="B420">
            <v>4170</v>
          </cell>
          <cell r="C420" t="str">
            <v>Transferencias internas otorgadas a fideicomisos públicos empresariales y no financieros.</v>
          </cell>
        </row>
        <row r="421">
          <cell r="B421">
            <v>4171</v>
          </cell>
          <cell r="C421" t="str">
            <v>Transferencias otorgadas a fideicomisos públicos empresariales y no financieros.</v>
          </cell>
        </row>
        <row r="422">
          <cell r="B422">
            <v>4172</v>
          </cell>
          <cell r="C422" t="str">
            <v>Aportaciones otorgadas a fideicomisos públicos empresariales y no financieros.</v>
          </cell>
        </row>
        <row r="423">
          <cell r="B423">
            <v>4180</v>
          </cell>
          <cell r="C423" t="str">
            <v>Transferencias internas otorgadas a instituciones paraestatales públicas financieras</v>
          </cell>
        </row>
        <row r="424">
          <cell r="B424">
            <v>4181</v>
          </cell>
          <cell r="C424" t="str">
            <v>Transferencias otorgadas a instituciones paraestatales públicas financieras.</v>
          </cell>
        </row>
        <row r="425">
          <cell r="B425">
            <v>4182</v>
          </cell>
          <cell r="C425" t="str">
            <v>Aportaciones otorgadas a instituciones paraestatales públicas financieras</v>
          </cell>
        </row>
        <row r="426">
          <cell r="B426">
            <v>4190</v>
          </cell>
          <cell r="C426" t="str">
            <v>Transferencias internas otorgadas a fideicomisos públicos financieros</v>
          </cell>
        </row>
        <row r="427">
          <cell r="B427">
            <v>4191</v>
          </cell>
          <cell r="C427" t="str">
            <v>Transferencias otorgadas a fideicomisos públicos financieros.</v>
          </cell>
        </row>
        <row r="428">
          <cell r="B428">
            <v>4192</v>
          </cell>
          <cell r="C428" t="str">
            <v>Aportaciones otorgadas a fideicomisos públicos financieros.</v>
          </cell>
        </row>
        <row r="429">
          <cell r="B429">
            <v>4200</v>
          </cell>
          <cell r="C429" t="str">
            <v>Transferencias al resto del sector público.</v>
          </cell>
        </row>
        <row r="430">
          <cell r="B430">
            <v>4210</v>
          </cell>
          <cell r="C430" t="str">
            <v>Transferencias otorgadas a organismos entidades paraestatales no empresariales y no financieras.</v>
          </cell>
        </row>
        <row r="431">
          <cell r="B431">
            <v>4211</v>
          </cell>
          <cell r="C431" t="str">
            <v>Transferencias otorgadas a entidades paraestatales no empresariales y no financieras.</v>
          </cell>
        </row>
        <row r="432">
          <cell r="B432">
            <v>4220</v>
          </cell>
          <cell r="C432" t="str">
            <v>Transferencias otorgadas para entidades paraestatales empresariales y no financieras</v>
          </cell>
        </row>
        <row r="433">
          <cell r="B433">
            <v>4221</v>
          </cell>
          <cell r="C433" t="str">
            <v>Transferencias otorgadas para entidades paraestatales empresariales y no financieras.</v>
          </cell>
        </row>
        <row r="434">
          <cell r="B434">
            <v>4230</v>
          </cell>
          <cell r="C434" t="str">
            <v>Transferencias otorgadas para instituciones paraestatales públicas financieras</v>
          </cell>
        </row>
        <row r="435">
          <cell r="B435">
            <v>4231</v>
          </cell>
          <cell r="C435" t="str">
            <v>Transferencias otorgadas para instituciones paraestatales públicas financieras.</v>
          </cell>
        </row>
        <row r="436">
          <cell r="B436">
            <v>4240</v>
          </cell>
          <cell r="C436" t="str">
            <v>Transferencias otorgadas a entidades federativas y municipios</v>
          </cell>
        </row>
        <row r="437">
          <cell r="B437">
            <v>4241</v>
          </cell>
          <cell r="C437" t="str">
            <v>Transferencias otorgadas a entidades federativas y municipios.</v>
          </cell>
        </row>
        <row r="438">
          <cell r="B438">
            <v>4250</v>
          </cell>
          <cell r="C438" t="str">
            <v>Transferencias a fideicomisos de entidades federativas y municipios.</v>
          </cell>
        </row>
        <row r="439">
          <cell r="B439">
            <v>4251</v>
          </cell>
          <cell r="C439" t="str">
            <v>Transferencias a fideicomisos de entidades federativas y municipios.</v>
          </cell>
        </row>
        <row r="440">
          <cell r="B440">
            <v>4300</v>
          </cell>
          <cell r="C440" t="str">
            <v>Subsidios y subvenciones</v>
          </cell>
        </row>
        <row r="441">
          <cell r="B441">
            <v>4310</v>
          </cell>
          <cell r="C441" t="str">
            <v>Subsidios a la producción.</v>
          </cell>
        </row>
        <row r="442">
          <cell r="B442">
            <v>4311</v>
          </cell>
          <cell r="C442" t="str">
            <v>Subsidios a la producción</v>
          </cell>
        </row>
        <row r="443">
          <cell r="B443">
            <v>4320</v>
          </cell>
          <cell r="C443" t="str">
            <v>Subsidios a la distribución.</v>
          </cell>
        </row>
        <row r="444">
          <cell r="B444">
            <v>4321</v>
          </cell>
          <cell r="C444" t="str">
            <v>Subsidios a la distribución.</v>
          </cell>
        </row>
        <row r="445">
          <cell r="B445">
            <v>4330</v>
          </cell>
          <cell r="C445" t="str">
            <v>Subsidios a la inversión.</v>
          </cell>
        </row>
        <row r="446">
          <cell r="B446">
            <v>4331</v>
          </cell>
          <cell r="C446" t="str">
            <v>Subsidios a la inversión.</v>
          </cell>
        </row>
        <row r="447">
          <cell r="B447">
            <v>4340</v>
          </cell>
          <cell r="C447" t="str">
            <v>Subsidios a la prestación de servicios públicos.</v>
          </cell>
        </row>
        <row r="448">
          <cell r="B448">
            <v>4341</v>
          </cell>
          <cell r="C448" t="str">
            <v>Subsidios a la prestación de servicios públicos.</v>
          </cell>
        </row>
        <row r="449">
          <cell r="B449">
            <v>4350</v>
          </cell>
          <cell r="C449" t="str">
            <v>Subsidios para cubrir diferenciales de tasas de interés.</v>
          </cell>
        </row>
        <row r="450">
          <cell r="B450">
            <v>4360</v>
          </cell>
          <cell r="C450" t="str">
            <v>Subsidios a la vivienda.</v>
          </cell>
        </row>
        <row r="451">
          <cell r="B451">
            <v>4361</v>
          </cell>
          <cell r="C451" t="str">
            <v>Subsidios a la vivienda.</v>
          </cell>
        </row>
        <row r="452">
          <cell r="B452">
            <v>4370</v>
          </cell>
          <cell r="C452" t="str">
            <v>Subvenciones al consumo.</v>
          </cell>
        </row>
        <row r="453">
          <cell r="B453">
            <v>4380</v>
          </cell>
          <cell r="C453" t="str">
            <v xml:space="preserve">Subsidios a entidades federativas y municipios </v>
          </cell>
        </row>
        <row r="454">
          <cell r="B454">
            <v>4381</v>
          </cell>
          <cell r="C454" t="str">
            <v xml:space="preserve">Subsidios a entidades federativas y municipios </v>
          </cell>
        </row>
        <row r="455">
          <cell r="B455">
            <v>4390</v>
          </cell>
          <cell r="C455" t="str">
            <v xml:space="preserve">Otros subsidios </v>
          </cell>
        </row>
        <row r="456">
          <cell r="B456">
            <v>4391</v>
          </cell>
          <cell r="C456" t="str">
            <v xml:space="preserve">Otros subsidios </v>
          </cell>
        </row>
        <row r="457">
          <cell r="B457">
            <v>4400</v>
          </cell>
          <cell r="C457" t="str">
            <v>Ayudas sociales.</v>
          </cell>
        </row>
        <row r="458">
          <cell r="B458">
            <v>4410</v>
          </cell>
          <cell r="C458" t="str">
            <v>Ayudas sociales a personas</v>
          </cell>
        </row>
        <row r="459">
          <cell r="B459">
            <v>4411</v>
          </cell>
          <cell r="C459" t="str">
            <v>Premios.</v>
          </cell>
        </row>
        <row r="460">
          <cell r="B460">
            <v>4412</v>
          </cell>
          <cell r="C460" t="str">
            <v>Ayudas sociales a personas u hogares de escasos recursos.</v>
          </cell>
        </row>
        <row r="461">
          <cell r="B461">
            <v>4419</v>
          </cell>
          <cell r="C461" t="str">
            <v>Otras ayudas sociales a personas.</v>
          </cell>
        </row>
        <row r="462">
          <cell r="B462">
            <v>4420</v>
          </cell>
          <cell r="C462" t="str">
            <v>Becas y otras ayudas para programas de capacitación.</v>
          </cell>
        </row>
        <row r="463">
          <cell r="B463">
            <v>4421</v>
          </cell>
          <cell r="C463" t="str">
            <v>Becas y otras ayudas para programas de capacitación.</v>
          </cell>
        </row>
        <row r="464">
          <cell r="B464">
            <v>4430</v>
          </cell>
          <cell r="C464" t="str">
            <v>Ayudas sociales a instituciones de enseñanza.</v>
          </cell>
        </row>
        <row r="465">
          <cell r="B465">
            <v>4431</v>
          </cell>
          <cell r="C465" t="str">
            <v>Ayudas sociales a instituciones de enseñanza.</v>
          </cell>
        </row>
        <row r="466">
          <cell r="B466">
            <v>4440</v>
          </cell>
          <cell r="C466" t="str">
            <v>Ayudas sociales a actividades científicas o académicas</v>
          </cell>
        </row>
        <row r="467">
          <cell r="B467">
            <v>4441</v>
          </cell>
          <cell r="C467" t="str">
            <v>Ayudas sociales a actividades científicas o académicas.</v>
          </cell>
        </row>
        <row r="468">
          <cell r="B468">
            <v>4450</v>
          </cell>
          <cell r="C468" t="str">
            <v>Ayudas sociales a instituciones sin fines de lucro</v>
          </cell>
        </row>
        <row r="469">
          <cell r="B469">
            <v>4451</v>
          </cell>
          <cell r="C469" t="str">
            <v>Ayudas sociales a instituciones sin fines de lucro</v>
          </cell>
        </row>
        <row r="470">
          <cell r="B470">
            <v>4460</v>
          </cell>
          <cell r="C470" t="str">
            <v>Ayudas sociales a cooperativas</v>
          </cell>
        </row>
        <row r="471">
          <cell r="B471">
            <v>4461</v>
          </cell>
          <cell r="C471" t="str">
            <v>Ayudas sociales a cooperativas.</v>
          </cell>
        </row>
        <row r="472">
          <cell r="B472">
            <v>4470</v>
          </cell>
          <cell r="C472" t="str">
            <v>Ayudas sociales a entidades de interés público</v>
          </cell>
        </row>
        <row r="473">
          <cell r="B473">
            <v>4471</v>
          </cell>
          <cell r="C473" t="str">
            <v>Ayudas sociales a entidades de interés público.</v>
          </cell>
        </row>
        <row r="474">
          <cell r="B474">
            <v>4480</v>
          </cell>
          <cell r="C474" t="str">
            <v>Ayudas por desastres naturales y otros siniestros.</v>
          </cell>
        </row>
        <row r="475">
          <cell r="B475">
            <v>4481</v>
          </cell>
          <cell r="C475" t="str">
            <v>Ayudas por desastres naturales y otros siniestros.</v>
          </cell>
        </row>
        <row r="476">
          <cell r="B476">
            <v>4500</v>
          </cell>
          <cell r="C476" t="str">
            <v>Pensiones y jubilaciones</v>
          </cell>
        </row>
        <row r="477">
          <cell r="B477">
            <v>4510</v>
          </cell>
          <cell r="C477" t="str">
            <v>Pensiones.</v>
          </cell>
        </row>
        <row r="478">
          <cell r="B478">
            <v>4511</v>
          </cell>
          <cell r="C478" t="str">
            <v>Pensiones.</v>
          </cell>
        </row>
        <row r="479">
          <cell r="B479">
            <v>4520</v>
          </cell>
          <cell r="C479" t="str">
            <v>Jubilaciones.</v>
          </cell>
        </row>
        <row r="480">
          <cell r="B480">
            <v>4521</v>
          </cell>
          <cell r="C480" t="str">
            <v>Jubilaciones.</v>
          </cell>
        </row>
        <row r="481">
          <cell r="B481">
            <v>4590</v>
          </cell>
          <cell r="C481" t="str">
            <v>Otras pensiones y jubilaciones</v>
          </cell>
        </row>
        <row r="482">
          <cell r="B482">
            <v>4591</v>
          </cell>
          <cell r="C482" t="str">
            <v>Otras pensiones y jubilaciones</v>
          </cell>
        </row>
        <row r="483">
          <cell r="B483">
            <v>4600</v>
          </cell>
          <cell r="C483" t="str">
            <v>Transferencias a fideicomisos, mandatos y otros análogos</v>
          </cell>
        </row>
        <row r="484">
          <cell r="B484">
            <v>4610</v>
          </cell>
          <cell r="C484" t="str">
            <v>Transferencias a fideicomisos del Poder Ejecutivo.</v>
          </cell>
        </row>
        <row r="485">
          <cell r="B485">
            <v>4611</v>
          </cell>
          <cell r="C485" t="str">
            <v>Transferencias a fideicomisos del Órgano Ejecutivo del Distrito Federal</v>
          </cell>
        </row>
        <row r="486">
          <cell r="B486">
            <v>4612</v>
          </cell>
          <cell r="C486" t="str">
            <v>Aportaciones a fideicomisos del Órgano Ejecutivo del Distrito Federal.</v>
          </cell>
        </row>
        <row r="487">
          <cell r="B487">
            <v>4620</v>
          </cell>
          <cell r="C487" t="str">
            <v>Transferencias a fideicomisos del Poder Legislativo</v>
          </cell>
        </row>
        <row r="488">
          <cell r="B488">
            <v>4621</v>
          </cell>
          <cell r="C488" t="str">
            <v>Transferencias a fideicomisos del Órgano Legislativo del Distrito Federal.</v>
          </cell>
        </row>
        <row r="489">
          <cell r="B489">
            <v>4630</v>
          </cell>
          <cell r="C489" t="str">
            <v>Transferencias a fideicomisos del Poder Judicial.</v>
          </cell>
        </row>
        <row r="490">
          <cell r="B490">
            <v>4631</v>
          </cell>
          <cell r="C490" t="str">
            <v>Transferencias a fideicomisos del Órgano Superior de Justicia del Distrito Federal.</v>
          </cell>
        </row>
        <row r="491">
          <cell r="B491">
            <v>4640</v>
          </cell>
          <cell r="C491" t="str">
            <v>Transferencias a fideicomisos públicos de entidades paraestatales no empresariales y no financieras.</v>
          </cell>
        </row>
        <row r="492">
          <cell r="B492">
            <v>4641</v>
          </cell>
          <cell r="C492" t="str">
            <v>Transferencias a fideicomisos no empresariales y no financieros</v>
          </cell>
        </row>
        <row r="493">
          <cell r="B493">
            <v>4642</v>
          </cell>
          <cell r="C493" t="str">
            <v>Aportaciones a fideicomisos no empresariales y no financieros.</v>
          </cell>
        </row>
        <row r="494">
          <cell r="B494">
            <v>4650</v>
          </cell>
          <cell r="C494" t="str">
            <v>Transferencias a fideicomisos públicos de entidades paraestatales empresariales y no financieras</v>
          </cell>
        </row>
        <row r="495">
          <cell r="B495">
            <v>4651</v>
          </cell>
          <cell r="C495" t="str">
            <v>Transferencias a fideicomisos públicos de entidades paraestatales empresariales y no financieras</v>
          </cell>
        </row>
        <row r="496">
          <cell r="B496">
            <v>4652</v>
          </cell>
          <cell r="C496" t="str">
            <v>Aportaciones a fideicomisos públicos de entidades paraestatales empresariales y no financieras.</v>
          </cell>
        </row>
        <row r="497">
          <cell r="B497">
            <v>4660</v>
          </cell>
          <cell r="C497" t="str">
            <v>Transferencias a fideicomisos de instituciones públicas financieras</v>
          </cell>
        </row>
        <row r="498">
          <cell r="B498">
            <v>4700</v>
          </cell>
          <cell r="C498" t="str">
            <v>Transferencias a la seguridad social</v>
          </cell>
        </row>
        <row r="499">
          <cell r="B499">
            <v>4710</v>
          </cell>
          <cell r="C499" t="str">
            <v>Transferencias por obligación de ley</v>
          </cell>
        </row>
        <row r="500">
          <cell r="B500">
            <v>4711</v>
          </cell>
          <cell r="C500" t="str">
            <v>Transferencias por obligación de ley</v>
          </cell>
        </row>
        <row r="501">
          <cell r="B501">
            <v>4800</v>
          </cell>
          <cell r="C501" t="str">
            <v xml:space="preserve">Donativos </v>
          </cell>
        </row>
        <row r="502">
          <cell r="B502">
            <v>4810</v>
          </cell>
          <cell r="C502" t="str">
            <v>Donativos e instituciones sin fines de lucro</v>
          </cell>
        </row>
        <row r="503">
          <cell r="B503">
            <v>4811</v>
          </cell>
          <cell r="C503" t="str">
            <v>Donativos e instituciones sin fines de lucro</v>
          </cell>
        </row>
        <row r="504">
          <cell r="B504">
            <v>4820</v>
          </cell>
          <cell r="C504" t="str">
            <v xml:space="preserve">Donativos a entidades federativas </v>
          </cell>
        </row>
        <row r="505">
          <cell r="B505">
            <v>4821</v>
          </cell>
          <cell r="C505" t="str">
            <v xml:space="preserve">Donativos a entidades federativas </v>
          </cell>
        </row>
        <row r="506">
          <cell r="B506">
            <v>4830</v>
          </cell>
          <cell r="C506" t="str">
            <v xml:space="preserve">Donativos a fideicomisos privados </v>
          </cell>
        </row>
        <row r="507">
          <cell r="B507">
            <v>4831</v>
          </cell>
          <cell r="C507" t="str">
            <v xml:space="preserve">Donativos a fideicomisos privados </v>
          </cell>
        </row>
        <row r="508">
          <cell r="B508">
            <v>4840</v>
          </cell>
          <cell r="C508" t="str">
            <v>Donativos a fideicomisos estatales</v>
          </cell>
        </row>
        <row r="509">
          <cell r="B509">
            <v>4841</v>
          </cell>
          <cell r="C509" t="str">
            <v>Donativos a fideicomisos estatales</v>
          </cell>
        </row>
        <row r="510">
          <cell r="B510">
            <v>4850</v>
          </cell>
          <cell r="C510" t="str">
            <v>Donativos internacionales</v>
          </cell>
        </row>
        <row r="511">
          <cell r="B511">
            <v>4851</v>
          </cell>
          <cell r="C511" t="str">
            <v>Donativos internacionales.</v>
          </cell>
        </row>
        <row r="512">
          <cell r="B512">
            <v>4900</v>
          </cell>
          <cell r="C512" t="str">
            <v>Transferencias al exterior</v>
          </cell>
        </row>
        <row r="513">
          <cell r="B513">
            <v>4910</v>
          </cell>
          <cell r="C513" t="str">
            <v>Transferencias para gobiernos extranjeros.</v>
          </cell>
        </row>
        <row r="514">
          <cell r="B514">
            <v>4920</v>
          </cell>
          <cell r="C514" t="str">
            <v>Transferencias para organismos internacionales.</v>
          </cell>
        </row>
        <row r="515">
          <cell r="B515">
            <v>4921</v>
          </cell>
          <cell r="C515" t="str">
            <v>Transferencias para organismos internacionales.</v>
          </cell>
        </row>
        <row r="516">
          <cell r="B516">
            <v>4930</v>
          </cell>
          <cell r="C516" t="str">
            <v>Transferencias para el sector privado externo.</v>
          </cell>
        </row>
        <row r="517">
          <cell r="B517">
            <v>4931</v>
          </cell>
          <cell r="C517" t="str">
            <v>Transferencias para el sector privado externo.</v>
          </cell>
        </row>
        <row r="518">
          <cell r="B518">
            <v>5000</v>
          </cell>
          <cell r="C518" t="str">
            <v>Bienes muebles, inmuebles e intangibles</v>
          </cell>
        </row>
        <row r="519">
          <cell r="B519">
            <v>5100</v>
          </cell>
          <cell r="C519" t="str">
            <v>Mobiliario y equipo de administración</v>
          </cell>
        </row>
        <row r="520">
          <cell r="B520">
            <v>5110</v>
          </cell>
          <cell r="C520" t="str">
            <v>Muebles de oficina y estantería</v>
          </cell>
        </row>
        <row r="521">
          <cell r="B521">
            <v>5111</v>
          </cell>
          <cell r="C521" t="str">
            <v>Muebles de oficina y estantería.</v>
          </cell>
        </row>
        <row r="522">
          <cell r="B522">
            <v>5120</v>
          </cell>
          <cell r="C522" t="str">
            <v>Muebles, excepto de oficina y estantería</v>
          </cell>
        </row>
        <row r="523">
          <cell r="B523">
            <v>5121</v>
          </cell>
          <cell r="C523" t="str">
            <v>Muebles, excepto de oficina y estantería</v>
          </cell>
        </row>
        <row r="524">
          <cell r="B524">
            <v>5130</v>
          </cell>
          <cell r="C524" t="str">
            <v>Bienes artísticos, culturales y científicos</v>
          </cell>
        </row>
        <row r="525">
          <cell r="B525">
            <v>5131</v>
          </cell>
          <cell r="C525" t="str">
            <v>Bienes artísticos, culturales y científicos</v>
          </cell>
        </row>
        <row r="526">
          <cell r="B526">
            <v>5140</v>
          </cell>
          <cell r="C526" t="str">
            <v>Objetos de valor</v>
          </cell>
        </row>
        <row r="527">
          <cell r="B527">
            <v>5141</v>
          </cell>
          <cell r="C527" t="str">
            <v>Objetos de valor.</v>
          </cell>
        </row>
        <row r="528">
          <cell r="B528">
            <v>5150</v>
          </cell>
          <cell r="C528" t="str">
            <v>Equipo de cómputo y de tecnologías de la información</v>
          </cell>
        </row>
        <row r="529">
          <cell r="B529">
            <v>5151</v>
          </cell>
          <cell r="C529" t="str">
            <v>Equipo de cómputo y de tecnologías de la información</v>
          </cell>
        </row>
        <row r="530">
          <cell r="B530">
            <v>5190</v>
          </cell>
          <cell r="C530" t="str">
            <v>Otros mobiliarios y equipos de administración</v>
          </cell>
        </row>
        <row r="531">
          <cell r="B531">
            <v>5191</v>
          </cell>
          <cell r="C531" t="str">
            <v>Otros mobiliarios y equipos de administración</v>
          </cell>
        </row>
        <row r="532">
          <cell r="B532">
            <v>5200</v>
          </cell>
          <cell r="C532" t="str">
            <v>Mobiliario y equipo educacional y recreativo.</v>
          </cell>
        </row>
        <row r="533">
          <cell r="B533">
            <v>5210</v>
          </cell>
          <cell r="C533" t="str">
            <v>Equipos y aparatos audiovisuales</v>
          </cell>
        </row>
        <row r="534">
          <cell r="B534">
            <v>5211</v>
          </cell>
          <cell r="C534" t="str">
            <v>Equipos y aparatos audiovisuales</v>
          </cell>
        </row>
        <row r="535">
          <cell r="B535">
            <v>5220</v>
          </cell>
          <cell r="C535" t="str">
            <v>Aparatos deportivos.</v>
          </cell>
        </row>
        <row r="536">
          <cell r="B536">
            <v>5221</v>
          </cell>
          <cell r="C536" t="str">
            <v>Aparatos deportivos</v>
          </cell>
        </row>
        <row r="537">
          <cell r="B537">
            <v>5230</v>
          </cell>
          <cell r="C537" t="str">
            <v>Cámaras fotográficas y de video</v>
          </cell>
        </row>
        <row r="538">
          <cell r="B538">
            <v>5231</v>
          </cell>
          <cell r="C538" t="str">
            <v>Cámaras fotográficas y de video</v>
          </cell>
        </row>
        <row r="539">
          <cell r="B539">
            <v>5290</v>
          </cell>
          <cell r="C539" t="str">
            <v>Otro mobiliario y equipo educacional y recreativo</v>
          </cell>
        </row>
        <row r="540">
          <cell r="B540">
            <v>5291</v>
          </cell>
          <cell r="C540" t="str">
            <v>Otro mobiliario y equipo educacional y recreativo</v>
          </cell>
        </row>
        <row r="541">
          <cell r="B541">
            <v>5300</v>
          </cell>
          <cell r="C541" t="str">
            <v>Equipo e instrumental médico y de laboratorio</v>
          </cell>
        </row>
        <row r="542">
          <cell r="B542">
            <v>5310</v>
          </cell>
          <cell r="C542" t="str">
            <v>Equipo médico y de laboratorio</v>
          </cell>
        </row>
        <row r="543">
          <cell r="B543">
            <v>5311</v>
          </cell>
          <cell r="C543" t="str">
            <v>Equipo médico y de laboratorio</v>
          </cell>
        </row>
        <row r="544">
          <cell r="B544">
            <v>5320</v>
          </cell>
          <cell r="C544" t="str">
            <v>Instrumental médico y de laboratorio.</v>
          </cell>
        </row>
        <row r="545">
          <cell r="B545">
            <v>5321</v>
          </cell>
          <cell r="C545" t="str">
            <v>Instrumental médico y de laboratorio</v>
          </cell>
        </row>
        <row r="546">
          <cell r="B546">
            <v>5400</v>
          </cell>
          <cell r="C546" t="str">
            <v>Vehículos y equipo de transporte</v>
          </cell>
        </row>
        <row r="547">
          <cell r="B547">
            <v>5410</v>
          </cell>
          <cell r="C547" t="str">
            <v>Vehículos y equipo terrestre</v>
          </cell>
        </row>
        <row r="548">
          <cell r="B548">
            <v>5411</v>
          </cell>
          <cell r="C548" t="str">
            <v xml:space="preserve">Vehículos de equipo terrestre para la ejecución de programas de seguridad pública y atención de desastres naturales </v>
          </cell>
        </row>
        <row r="549">
          <cell r="B549">
            <v>5412</v>
          </cell>
          <cell r="C549" t="str">
            <v>Vehículos y equipo terrestre destinados a servicios públicos y la operación de programas públicos</v>
          </cell>
        </row>
        <row r="550">
          <cell r="B550">
            <v>5413</v>
          </cell>
          <cell r="C550" t="str">
            <v>Vehículos y equipo terrestre destinados a servidores públicos y servicios administrativos</v>
          </cell>
        </row>
        <row r="551">
          <cell r="B551">
            <v>5420</v>
          </cell>
          <cell r="C551" t="str">
            <v>Carrocerías y remolques.</v>
          </cell>
        </row>
        <row r="552">
          <cell r="B552">
            <v>5421</v>
          </cell>
          <cell r="C552" t="str">
            <v>Carrocerías y remolques para la ejecución de programas de seguridad pública y atención de desastres naturales.</v>
          </cell>
        </row>
        <row r="553">
          <cell r="B553">
            <v>5422</v>
          </cell>
          <cell r="C553" t="str">
            <v>Carrocerías y remolques destinados a servicios públicos y la operación de programas públicos.</v>
          </cell>
        </row>
        <row r="554">
          <cell r="B554">
            <v>5423</v>
          </cell>
          <cell r="C554" t="str">
            <v>Carrocerías y remolques destinado a servidores públicos y servicios administrativos.</v>
          </cell>
        </row>
        <row r="555">
          <cell r="B555">
            <v>5430</v>
          </cell>
          <cell r="C555" t="str">
            <v>Equipo aeroespacial</v>
          </cell>
        </row>
        <row r="556">
          <cell r="B556">
            <v>5431</v>
          </cell>
          <cell r="C556" t="str">
            <v>Equipo aeroespacial</v>
          </cell>
        </row>
        <row r="557">
          <cell r="B557">
            <v>5440</v>
          </cell>
          <cell r="C557" t="str">
            <v>Equipo ferroviario</v>
          </cell>
        </row>
        <row r="558">
          <cell r="B558">
            <v>5441</v>
          </cell>
          <cell r="C558" t="str">
            <v>Equipo ferroviario</v>
          </cell>
        </row>
        <row r="559">
          <cell r="B559">
            <v>5450</v>
          </cell>
          <cell r="C559" t="str">
            <v>Embarcaciones</v>
          </cell>
        </row>
        <row r="560">
          <cell r="B560">
            <v>5451</v>
          </cell>
          <cell r="C560" t="str">
            <v>Embarcaciones</v>
          </cell>
        </row>
        <row r="561">
          <cell r="B561">
            <v>5490</v>
          </cell>
          <cell r="C561" t="str">
            <v>Otros equipos de transporte.</v>
          </cell>
        </row>
        <row r="562">
          <cell r="B562">
            <v>5491</v>
          </cell>
          <cell r="C562" t="str">
            <v>Otros equipos de transporte.</v>
          </cell>
        </row>
        <row r="563">
          <cell r="B563">
            <v>5500</v>
          </cell>
          <cell r="C563" t="str">
            <v>Equipo de defensa y seguridad.</v>
          </cell>
        </row>
        <row r="564">
          <cell r="B564">
            <v>5510</v>
          </cell>
          <cell r="C564" t="str">
            <v>Equipo de defensa y seguridad</v>
          </cell>
        </row>
        <row r="565">
          <cell r="B565">
            <v>5511</v>
          </cell>
          <cell r="C565" t="str">
            <v>Equipo de defensa y seguridad</v>
          </cell>
        </row>
        <row r="566">
          <cell r="B566">
            <v>5600</v>
          </cell>
          <cell r="C566" t="str">
            <v>Maquinaria, otros equipos y herramientas</v>
          </cell>
        </row>
        <row r="567">
          <cell r="B567">
            <v>5610</v>
          </cell>
          <cell r="C567" t="str">
            <v>Maquinaria y equipo agropecuario</v>
          </cell>
        </row>
        <row r="568">
          <cell r="B568">
            <v>5611</v>
          </cell>
          <cell r="C568" t="str">
            <v>Maquinaria y equipo agropecuario</v>
          </cell>
        </row>
        <row r="569">
          <cell r="B569">
            <v>5620</v>
          </cell>
          <cell r="C569" t="str">
            <v>Maquinaria y equipo industrial.</v>
          </cell>
        </row>
        <row r="570">
          <cell r="B570">
            <v>5621</v>
          </cell>
          <cell r="C570" t="str">
            <v>Maquinaria y equipo industrial.</v>
          </cell>
        </row>
        <row r="571">
          <cell r="B571">
            <v>5630</v>
          </cell>
          <cell r="C571" t="str">
            <v>Maquinaria y equipo de construcción.</v>
          </cell>
        </row>
        <row r="572">
          <cell r="B572">
            <v>5631</v>
          </cell>
          <cell r="C572" t="str">
            <v>Maquinaria y equipo de construcción</v>
          </cell>
        </row>
        <row r="573">
          <cell r="B573">
            <v>5640</v>
          </cell>
          <cell r="C573" t="str">
            <v>Sistemas de aire acondicionado, calefacción y de refrigeración industrial y comercial</v>
          </cell>
        </row>
        <row r="574">
          <cell r="B574">
            <v>5641</v>
          </cell>
          <cell r="C574" t="str">
            <v>Sistemas de aire acondicionado, calefacción y de refrigeración industrial y comercial.</v>
          </cell>
        </row>
        <row r="575">
          <cell r="B575">
            <v>5650</v>
          </cell>
          <cell r="C575" t="str">
            <v>Equipo de comunicación y telecomunicación.</v>
          </cell>
        </row>
        <row r="576">
          <cell r="B576">
            <v>5651</v>
          </cell>
          <cell r="C576" t="str">
            <v>Equipo de comunicación y telecomunicación.</v>
          </cell>
        </row>
        <row r="577">
          <cell r="B577">
            <v>5660</v>
          </cell>
          <cell r="C577" t="str">
            <v>Equipos de generación eléctrica, aparatos y accesorios eléctricos.</v>
          </cell>
        </row>
        <row r="578">
          <cell r="B578">
            <v>5661</v>
          </cell>
          <cell r="C578" t="str">
            <v>Equipos de generación eléctrica, aparatos y accesorios eléctricos</v>
          </cell>
        </row>
        <row r="579">
          <cell r="B579">
            <v>5670</v>
          </cell>
          <cell r="C579" t="str">
            <v>Herramientas y máquinas-herramienta.</v>
          </cell>
        </row>
        <row r="580">
          <cell r="B580">
            <v>5671</v>
          </cell>
          <cell r="C580" t="str">
            <v>Herramientas y máquinas–herramienta.</v>
          </cell>
        </row>
        <row r="581">
          <cell r="B581">
            <v>5690</v>
          </cell>
          <cell r="C581" t="str">
            <v>Otros equipos</v>
          </cell>
        </row>
        <row r="582">
          <cell r="B582">
            <v>5691</v>
          </cell>
          <cell r="C582" t="str">
            <v>Otros equipos</v>
          </cell>
        </row>
        <row r="583">
          <cell r="B583">
            <v>5700</v>
          </cell>
          <cell r="C583" t="str">
            <v>Activos biológicos</v>
          </cell>
        </row>
        <row r="584">
          <cell r="B584">
            <v>5710</v>
          </cell>
          <cell r="C584" t="str">
            <v>Bovinos.</v>
          </cell>
        </row>
        <row r="585">
          <cell r="B585">
            <v>5711</v>
          </cell>
          <cell r="C585" t="str">
            <v>Bovinos.</v>
          </cell>
        </row>
        <row r="586">
          <cell r="B586">
            <v>5720</v>
          </cell>
          <cell r="C586" t="str">
            <v>Porcinos.</v>
          </cell>
        </row>
        <row r="587">
          <cell r="B587">
            <v>5721</v>
          </cell>
          <cell r="C587" t="str">
            <v>Porcinos.</v>
          </cell>
        </row>
        <row r="588">
          <cell r="B588">
            <v>5730</v>
          </cell>
          <cell r="C588" t="str">
            <v>Aves</v>
          </cell>
        </row>
        <row r="589">
          <cell r="B589">
            <v>5731</v>
          </cell>
          <cell r="C589" t="str">
            <v>Aves</v>
          </cell>
        </row>
        <row r="590">
          <cell r="B590">
            <v>5740</v>
          </cell>
          <cell r="C590" t="str">
            <v>Ovinos y caprinos.</v>
          </cell>
        </row>
        <row r="591">
          <cell r="B591">
            <v>5741</v>
          </cell>
          <cell r="C591" t="str">
            <v>Ovinos y caprinos.</v>
          </cell>
        </row>
        <row r="592">
          <cell r="B592">
            <v>5750</v>
          </cell>
          <cell r="C592" t="str">
            <v>Peces y acuicultura.</v>
          </cell>
        </row>
        <row r="593">
          <cell r="B593">
            <v>5751</v>
          </cell>
          <cell r="C593" t="str">
            <v>Peces y acuicultura</v>
          </cell>
        </row>
        <row r="594">
          <cell r="B594">
            <v>5760</v>
          </cell>
          <cell r="C594" t="str">
            <v>Equinos.</v>
          </cell>
        </row>
        <row r="595">
          <cell r="B595">
            <v>5761</v>
          </cell>
          <cell r="C595" t="str">
            <v>Equinos.</v>
          </cell>
        </row>
        <row r="596">
          <cell r="B596">
            <v>5770</v>
          </cell>
          <cell r="C596" t="str">
            <v>Especies menores y de zoológico.</v>
          </cell>
        </row>
        <row r="597">
          <cell r="B597">
            <v>5771</v>
          </cell>
          <cell r="C597" t="str">
            <v>Especies menores y de zoológico.</v>
          </cell>
        </row>
        <row r="598">
          <cell r="B598">
            <v>5780</v>
          </cell>
          <cell r="C598" t="str">
            <v>Árboles y plantas.</v>
          </cell>
        </row>
        <row r="599">
          <cell r="B599">
            <v>5781</v>
          </cell>
          <cell r="C599" t="str">
            <v>Árboles y plantas</v>
          </cell>
        </row>
        <row r="600">
          <cell r="B600">
            <v>5790</v>
          </cell>
          <cell r="C600" t="str">
            <v>Otros activos biológicos.</v>
          </cell>
        </row>
        <row r="601">
          <cell r="B601">
            <v>5791</v>
          </cell>
          <cell r="C601" t="str">
            <v>Otros activos biológicos.</v>
          </cell>
        </row>
        <row r="602">
          <cell r="B602">
            <v>5800</v>
          </cell>
          <cell r="C602" t="str">
            <v>Bienes inmuebles.</v>
          </cell>
        </row>
        <row r="603">
          <cell r="B603">
            <v>5810</v>
          </cell>
          <cell r="C603" t="str">
            <v>Terrenos</v>
          </cell>
        </row>
        <row r="604">
          <cell r="B604">
            <v>5811</v>
          </cell>
          <cell r="C604" t="str">
            <v>Adquisición de terrenos</v>
          </cell>
        </row>
        <row r="605">
          <cell r="B605">
            <v>5812</v>
          </cell>
          <cell r="C605" t="str">
            <v>Adjudicaciones, expropiaciones e indemnizaciones de terrenos.</v>
          </cell>
        </row>
        <row r="606">
          <cell r="B606">
            <v>5820</v>
          </cell>
          <cell r="C606" t="str">
            <v>Viviendas.</v>
          </cell>
        </row>
        <row r="607">
          <cell r="B607">
            <v>5821</v>
          </cell>
          <cell r="C607" t="str">
            <v>Adquisición de viviendas.</v>
          </cell>
        </row>
        <row r="608">
          <cell r="B608">
            <v>5822</v>
          </cell>
          <cell r="C608" t="str">
            <v>Adjudicaciones, expropiaciones e indemnizaciones de viviendas</v>
          </cell>
        </row>
        <row r="609">
          <cell r="B609">
            <v>5830</v>
          </cell>
          <cell r="C609" t="str">
            <v>Edificios no residenciales</v>
          </cell>
        </row>
        <row r="610">
          <cell r="B610">
            <v>5831</v>
          </cell>
          <cell r="C610" t="str">
            <v>Adquisición de edificios no residenciales.</v>
          </cell>
        </row>
        <row r="611">
          <cell r="B611">
            <v>5832</v>
          </cell>
          <cell r="C611" t="str">
            <v>Adjudicaciones, expropiaciones e indemnizaciones de edificios no residenciales</v>
          </cell>
        </row>
        <row r="612">
          <cell r="B612">
            <v>5890</v>
          </cell>
          <cell r="C612" t="str">
            <v>Otros bienes inmuebles</v>
          </cell>
        </row>
        <row r="613">
          <cell r="B613">
            <v>5891</v>
          </cell>
          <cell r="C613" t="str">
            <v>Adquisición de otros bienes inmuebles</v>
          </cell>
        </row>
        <row r="614">
          <cell r="B614">
            <v>5892</v>
          </cell>
          <cell r="C614" t="str">
            <v>Adjudicaciones, expropiaciones e indemnizaciones de otros bienes inmuebles.</v>
          </cell>
        </row>
        <row r="615">
          <cell r="B615">
            <v>5900</v>
          </cell>
          <cell r="C615" t="str">
            <v>Activos intangibles.</v>
          </cell>
        </row>
        <row r="616">
          <cell r="B616">
            <v>5910</v>
          </cell>
          <cell r="C616" t="str">
            <v>Software</v>
          </cell>
        </row>
        <row r="617">
          <cell r="B617">
            <v>5911</v>
          </cell>
          <cell r="C617" t="str">
            <v>Software</v>
          </cell>
        </row>
        <row r="618">
          <cell r="B618">
            <v>5920</v>
          </cell>
          <cell r="C618" t="str">
            <v>Patentes.</v>
          </cell>
        </row>
        <row r="619">
          <cell r="B619">
            <v>5921</v>
          </cell>
          <cell r="C619" t="str">
            <v>Patentes.</v>
          </cell>
        </row>
        <row r="620">
          <cell r="B620">
            <v>5930</v>
          </cell>
          <cell r="C620" t="str">
            <v>Marcas.</v>
          </cell>
        </row>
        <row r="621">
          <cell r="B621">
            <v>5931</v>
          </cell>
          <cell r="C621" t="str">
            <v>Marcas.</v>
          </cell>
        </row>
        <row r="622">
          <cell r="B622">
            <v>5940</v>
          </cell>
          <cell r="C622" t="str">
            <v>Derechos</v>
          </cell>
        </row>
        <row r="623">
          <cell r="B623">
            <v>5941</v>
          </cell>
          <cell r="C623" t="str">
            <v>Derechos</v>
          </cell>
        </row>
        <row r="624">
          <cell r="B624">
            <v>5950</v>
          </cell>
          <cell r="C624" t="str">
            <v>Concesiones.</v>
          </cell>
        </row>
        <row r="625">
          <cell r="B625">
            <v>5951</v>
          </cell>
          <cell r="C625" t="str">
            <v>Concesiones.</v>
          </cell>
        </row>
        <row r="626">
          <cell r="B626">
            <v>5960</v>
          </cell>
          <cell r="C626" t="str">
            <v>Franquicias.</v>
          </cell>
        </row>
        <row r="627">
          <cell r="B627">
            <v>5961</v>
          </cell>
          <cell r="C627" t="str">
            <v>Franquicias.</v>
          </cell>
        </row>
        <row r="628">
          <cell r="B628">
            <v>5970</v>
          </cell>
          <cell r="C628" t="str">
            <v>Licencias informáticas e intelectuales.</v>
          </cell>
        </row>
        <row r="629">
          <cell r="B629">
            <v>5971</v>
          </cell>
          <cell r="C629" t="str">
            <v>Licencias informáticas e intelectuales</v>
          </cell>
        </row>
        <row r="630">
          <cell r="B630">
            <v>5980</v>
          </cell>
          <cell r="C630" t="str">
            <v>Licencias industriales, comerciales y otras</v>
          </cell>
        </row>
        <row r="631">
          <cell r="B631">
            <v>5981</v>
          </cell>
          <cell r="C631" t="str">
            <v>Licencias industriales, comerciales y otras.</v>
          </cell>
        </row>
        <row r="632">
          <cell r="B632">
            <v>5990</v>
          </cell>
          <cell r="C632" t="str">
            <v>Otros activos intangibles</v>
          </cell>
        </row>
        <row r="633">
          <cell r="B633">
            <v>5991</v>
          </cell>
          <cell r="C633" t="str">
            <v>Otros activos intangibles</v>
          </cell>
        </row>
        <row r="634">
          <cell r="B634">
            <v>6000</v>
          </cell>
          <cell r="C634" t="str">
            <v>Inversión pública.</v>
          </cell>
        </row>
        <row r="635">
          <cell r="B635">
            <v>6100</v>
          </cell>
          <cell r="C635" t="str">
            <v>Obra pública en bienes de dominio público</v>
          </cell>
        </row>
        <row r="636">
          <cell r="B636">
            <v>6110</v>
          </cell>
          <cell r="C636" t="str">
            <v>Edificación habitacional.</v>
          </cell>
        </row>
        <row r="637">
          <cell r="B637">
            <v>6111</v>
          </cell>
          <cell r="C637" t="str">
            <v>Edificación habitacional</v>
          </cell>
        </row>
        <row r="638">
          <cell r="B638">
            <v>6120</v>
          </cell>
          <cell r="C638" t="str">
            <v>Edificación no habitacional.</v>
          </cell>
        </row>
        <row r="639">
          <cell r="B639">
            <v>6121</v>
          </cell>
          <cell r="C639" t="str">
            <v>Edificación no habitacional</v>
          </cell>
        </row>
        <row r="640">
          <cell r="B640">
            <v>6130</v>
          </cell>
          <cell r="C640" t="str">
            <v>Construcción de obras para el abastecimiento de agua, petróleo, gas, electricidad y telecomunicaciones.</v>
          </cell>
        </row>
        <row r="641">
          <cell r="B641">
            <v>6131</v>
          </cell>
          <cell r="C641" t="str">
            <v>Construcción de obras para el abastecimiento de agua, petróleo, gas, electricidad y telecomunicacione</v>
          </cell>
        </row>
        <row r="642">
          <cell r="B642">
            <v>6140</v>
          </cell>
          <cell r="C642" t="str">
            <v>División de terrenos y construcción de obras de urbanización</v>
          </cell>
        </row>
        <row r="643">
          <cell r="B643">
            <v>6141</v>
          </cell>
          <cell r="C643" t="str">
            <v>División de terrenos y construcción de obras de urbanización.</v>
          </cell>
        </row>
        <row r="644">
          <cell r="B644">
            <v>6150</v>
          </cell>
          <cell r="C644" t="str">
            <v>Construcción de vías de comunicación</v>
          </cell>
        </row>
        <row r="645">
          <cell r="B645">
            <v>6151</v>
          </cell>
          <cell r="C645" t="str">
            <v>Construcción de vías de comunicación.</v>
          </cell>
        </row>
        <row r="646">
          <cell r="B646">
            <v>6160</v>
          </cell>
          <cell r="C646" t="str">
            <v>Otras construcciones de ingeniería civil u obra pesada.</v>
          </cell>
        </row>
        <row r="647">
          <cell r="B647">
            <v>6161</v>
          </cell>
          <cell r="C647" t="str">
            <v>Otras construcciones de ingeniería civil u obra pesada.</v>
          </cell>
        </row>
        <row r="648">
          <cell r="B648">
            <v>6170</v>
          </cell>
          <cell r="C648" t="str">
            <v>Instalaciones y equipamiento en construcciones.</v>
          </cell>
        </row>
        <row r="649">
          <cell r="B649">
            <v>6171</v>
          </cell>
          <cell r="C649" t="str">
            <v>Instalaciones y equipamiento en construcciones.</v>
          </cell>
        </row>
        <row r="650">
          <cell r="B650">
            <v>6190</v>
          </cell>
          <cell r="C650" t="str">
            <v>Trabajos de acabados en edificaciones y otros trabajos especializados.</v>
          </cell>
        </row>
        <row r="651">
          <cell r="B651">
            <v>6191</v>
          </cell>
          <cell r="C651" t="str">
            <v>Trabajos de acabados en edificaciones y otros trabajos especializados.</v>
          </cell>
        </row>
        <row r="652">
          <cell r="B652">
            <v>6200</v>
          </cell>
          <cell r="C652" t="str">
            <v>6200 Obra pública en bienes propios.</v>
          </cell>
        </row>
        <row r="653">
          <cell r="B653">
            <v>6210</v>
          </cell>
          <cell r="C653" t="str">
            <v>Edificación habitacional</v>
          </cell>
        </row>
        <row r="654">
          <cell r="B654">
            <v>6211</v>
          </cell>
          <cell r="C654" t="str">
            <v>Edificación habitacional.</v>
          </cell>
        </row>
        <row r="655">
          <cell r="B655">
            <v>6220</v>
          </cell>
          <cell r="C655" t="str">
            <v>Edificación no habitacional</v>
          </cell>
        </row>
        <row r="656">
          <cell r="B656">
            <v>6221</v>
          </cell>
          <cell r="C656" t="str">
            <v>Edificación no habitacional</v>
          </cell>
        </row>
        <row r="657">
          <cell r="B657">
            <v>6230</v>
          </cell>
          <cell r="C657" t="str">
            <v>Construcción de obras para el abastecimiento de agua, petróleo, gas, electricidad y telecomunicaciones.</v>
          </cell>
        </row>
        <row r="658">
          <cell r="B658">
            <v>6231</v>
          </cell>
          <cell r="C658" t="str">
            <v>Construcción de obras para el abastecimiento de agua, petróleo, gas, electricidad y telecomunicaciones</v>
          </cell>
        </row>
        <row r="659">
          <cell r="B659">
            <v>6240</v>
          </cell>
          <cell r="C659" t="str">
            <v>División de terrenos y construcción de obras de urbanización</v>
          </cell>
        </row>
        <row r="660">
          <cell r="B660">
            <v>6241</v>
          </cell>
          <cell r="C660" t="str">
            <v>División de terrenos y construcción de obras de urbanización.</v>
          </cell>
        </row>
        <row r="661">
          <cell r="B661">
            <v>6250</v>
          </cell>
          <cell r="C661" t="str">
            <v>Construcción de vías de comunicación</v>
          </cell>
        </row>
        <row r="662">
          <cell r="B662">
            <v>6251</v>
          </cell>
          <cell r="C662" t="str">
            <v>Construcción de vías de comunicación</v>
          </cell>
        </row>
        <row r="663">
          <cell r="B663">
            <v>6260</v>
          </cell>
          <cell r="C663" t="str">
            <v>Otras construcciones de ingeniería civil u obra pesada</v>
          </cell>
        </row>
        <row r="664">
          <cell r="B664">
            <v>6261</v>
          </cell>
          <cell r="C664" t="str">
            <v>Otras construcciones de ingeniería civil u obra pesada.</v>
          </cell>
        </row>
        <row r="665">
          <cell r="B665">
            <v>6270</v>
          </cell>
          <cell r="C665" t="str">
            <v>Instalaciones y equipamiento en construcciones.</v>
          </cell>
        </row>
        <row r="666">
          <cell r="B666">
            <v>6271</v>
          </cell>
          <cell r="C666" t="str">
            <v>Instalaciones y equipamiento en construcciones.</v>
          </cell>
        </row>
        <row r="667">
          <cell r="B667">
            <v>6290</v>
          </cell>
          <cell r="C667" t="str">
            <v>Trabajos de acabados en edificaciones y otros trabajos especializados.</v>
          </cell>
        </row>
        <row r="668">
          <cell r="B668">
            <v>6291</v>
          </cell>
          <cell r="C668" t="str">
            <v>Trabajos de acabados en edificaciones y otros trabajos especializados</v>
          </cell>
        </row>
        <row r="669">
          <cell r="B669">
            <v>6300</v>
          </cell>
          <cell r="C669" t="str">
            <v>Proyectos productivos y acciones de fomento.</v>
          </cell>
        </row>
        <row r="670">
          <cell r="B670">
            <v>6310</v>
          </cell>
          <cell r="C670" t="str">
            <v>Estudios, formulación y evaluación de proyectos productivos no incluidos en conceptos anteriores de este capítulo.</v>
          </cell>
        </row>
        <row r="671">
          <cell r="B671">
            <v>6311</v>
          </cell>
          <cell r="C671" t="str">
            <v>Estudios, formulación y evaluación de proyectos productivos no incluidos en conceptos anteriores de este capítulo.</v>
          </cell>
        </row>
        <row r="672">
          <cell r="B672">
            <v>6320</v>
          </cell>
          <cell r="C672" t="str">
            <v>Ejecución de proyectos productivos no incluidos en conceptos anteriores de este capítulo.</v>
          </cell>
        </row>
        <row r="673">
          <cell r="B673">
            <v>6321</v>
          </cell>
          <cell r="C673" t="str">
            <v>Ejecución de proyectos productivos no incluidos en conceptos anteriores de este capítulo.</v>
          </cell>
        </row>
        <row r="674">
          <cell r="B674">
            <v>7000</v>
          </cell>
          <cell r="C674" t="str">
            <v>Inversiones financieras y otras provisiones</v>
          </cell>
        </row>
        <row r="675">
          <cell r="B675">
            <v>7100</v>
          </cell>
          <cell r="C675" t="str">
            <v>Inversiones para el fomento de actividades productivas</v>
          </cell>
        </row>
        <row r="676">
          <cell r="B676">
            <v>7110</v>
          </cell>
          <cell r="C676" t="str">
            <v>Créditos otorgados por entidades federativas y municipios al sector social y privado para el fomento de actividades productivas.</v>
          </cell>
        </row>
        <row r="677">
          <cell r="B677">
            <v>7111</v>
          </cell>
          <cell r="C677" t="str">
            <v>Créditos otorgados por entidades federativas y municipios al sector social y privado para el fomento de actividades productivas</v>
          </cell>
        </row>
        <row r="678">
          <cell r="B678">
            <v>7119</v>
          </cell>
          <cell r="C678" t="str">
            <v>Otros créditos otorgados al sector social y privado para el fenomeno de actividadades productivas</v>
          </cell>
        </row>
        <row r="679">
          <cell r="B679">
            <v>7120</v>
          </cell>
          <cell r="C679" t="str">
            <v>Créditos otorgados por entidades federativas a municipios para el fomento de actividades productivas.</v>
          </cell>
        </row>
        <row r="680">
          <cell r="B680">
            <v>7200</v>
          </cell>
          <cell r="C680" t="str">
            <v>Acciones y participaciones de capital.</v>
          </cell>
        </row>
        <row r="681">
          <cell r="B681">
            <v>7210</v>
          </cell>
          <cell r="C681" t="str">
            <v>Acciones y participaciones de capital en entidades paraestatales no empresariales y no financieras con fines de política económica.</v>
          </cell>
        </row>
        <row r="682">
          <cell r="B682">
            <v>7211</v>
          </cell>
          <cell r="C682" t="str">
            <v>Acciones y participaciones de capital en entidades paraestatales no empresariales y no financieras con fines de política económica.</v>
          </cell>
        </row>
        <row r="683">
          <cell r="B683">
            <v>7220</v>
          </cell>
          <cell r="C683" t="str">
            <v>Acciones y participaciones de capital en entidades paraestatales empresariales y no financieras con fines de política económica.</v>
          </cell>
        </row>
        <row r="684">
          <cell r="B684">
            <v>7221</v>
          </cell>
          <cell r="C684" t="str">
            <v>Acciones y participaciones de capital en entidades paraestatales empresariales y no financieras con fines de política económica.</v>
          </cell>
        </row>
        <row r="685">
          <cell r="B685">
            <v>7230</v>
          </cell>
          <cell r="C685" t="str">
            <v>Acciones y participaciones de capital en instituciones paraestatales públicas financieras con fines de política económica.</v>
          </cell>
        </row>
        <row r="686">
          <cell r="B686">
            <v>7231</v>
          </cell>
          <cell r="C686" t="str">
            <v>Acciones y participaciones de capital en instituciones paraestatales públicas financieras con fines de política económica.</v>
          </cell>
        </row>
        <row r="687">
          <cell r="B687">
            <v>7240</v>
          </cell>
          <cell r="C687" t="str">
            <v>Acciones y participaciones de capital en el sector privado con fines de política económica.</v>
          </cell>
        </row>
        <row r="688">
          <cell r="B688">
            <v>7241</v>
          </cell>
          <cell r="C688" t="str">
            <v>Acciones y participaciones de capital en el sector privado con fines de política económica</v>
          </cell>
        </row>
        <row r="689">
          <cell r="B689">
            <v>7250</v>
          </cell>
          <cell r="C689" t="str">
            <v>Acciones y participaciones de capital en organismos internacionales con fines de política económica.</v>
          </cell>
        </row>
        <row r="690">
          <cell r="B690">
            <v>7251</v>
          </cell>
          <cell r="C690" t="str">
            <v>Acciones y participaciones de capital en organismos internacionales con fines de política económica.</v>
          </cell>
        </row>
        <row r="691">
          <cell r="B691">
            <v>7260</v>
          </cell>
          <cell r="C691" t="str">
            <v>Acciones y participaciones de capital en el sector externo con fines de política económica.</v>
          </cell>
        </row>
        <row r="692">
          <cell r="B692">
            <v>7261</v>
          </cell>
          <cell r="C692" t="str">
            <v>Acciones y participaciones de capital en el sector externo con fines de política económica.</v>
          </cell>
        </row>
        <row r="693">
          <cell r="B693">
            <v>7270</v>
          </cell>
          <cell r="C693" t="str">
            <v>Acciones y participaciones de capital en el sector público con fines de gestión de la liquidez</v>
          </cell>
        </row>
        <row r="694">
          <cell r="B694">
            <v>7271</v>
          </cell>
          <cell r="C694" t="str">
            <v>Acciones y participaciones de capital en el sector público con fines de gestión de la liquidez.</v>
          </cell>
        </row>
        <row r="695">
          <cell r="B695">
            <v>7280</v>
          </cell>
          <cell r="C695" t="str">
            <v>Acciones y participaciones de capital en el sector privado con fines de gestión de la liquidez</v>
          </cell>
        </row>
        <row r="696">
          <cell r="B696">
            <v>7281</v>
          </cell>
          <cell r="C696" t="str">
            <v>Acciones y participaciones de capital en el sector privado con fines de gestión de la liquidez.</v>
          </cell>
        </row>
        <row r="697">
          <cell r="B697">
            <v>7290</v>
          </cell>
          <cell r="C697" t="str">
            <v>Acciones y participaciones de capital en el sector externo con fines de gestión de la liquidez</v>
          </cell>
        </row>
        <row r="698">
          <cell r="B698">
            <v>7291</v>
          </cell>
          <cell r="C698" t="str">
            <v>Acciones y participaciones de capital en el sector externo con fines de gestión de la liquidez.</v>
          </cell>
        </row>
        <row r="699">
          <cell r="B699">
            <v>7300</v>
          </cell>
          <cell r="C699" t="str">
            <v>Compra de títulos y valores.</v>
          </cell>
        </row>
        <row r="700">
          <cell r="B700">
            <v>7310</v>
          </cell>
          <cell r="C700" t="str">
            <v>Bonos</v>
          </cell>
        </row>
        <row r="701">
          <cell r="B701">
            <v>7311</v>
          </cell>
          <cell r="C701" t="str">
            <v>Bonos</v>
          </cell>
        </row>
        <row r="702">
          <cell r="B702">
            <v>7320</v>
          </cell>
          <cell r="C702" t="str">
            <v>Valores representativos de deuda adquiridos con fines de política económica.</v>
          </cell>
        </row>
        <row r="703">
          <cell r="B703">
            <v>7321</v>
          </cell>
          <cell r="C703" t="str">
            <v>Valores representativos de deuda adquiridos con fines de política económica.</v>
          </cell>
        </row>
        <row r="704">
          <cell r="B704">
            <v>7330</v>
          </cell>
          <cell r="C704" t="str">
            <v>Valores representativos de deuda adquiridos con fines de gestión de liquidez.</v>
          </cell>
        </row>
        <row r="705">
          <cell r="B705">
            <v>7331</v>
          </cell>
          <cell r="C705" t="str">
            <v>Valores representativos de deuda adquiridos con fines de gestión de liquidez.</v>
          </cell>
        </row>
        <row r="706">
          <cell r="B706">
            <v>7340</v>
          </cell>
          <cell r="C706" t="str">
            <v>Obligaciones negociables adquiridas con fines de política económica</v>
          </cell>
        </row>
        <row r="707">
          <cell r="B707">
            <v>7341</v>
          </cell>
          <cell r="C707" t="str">
            <v>Obligaciones negociables adquiridas con fines de política económica.</v>
          </cell>
        </row>
        <row r="708">
          <cell r="B708">
            <v>7350</v>
          </cell>
          <cell r="C708" t="str">
            <v>Obligaciones negociables adquiridas con fines de gestión de liquidez.</v>
          </cell>
        </row>
        <row r="709">
          <cell r="B709">
            <v>7351</v>
          </cell>
          <cell r="C709" t="str">
            <v>Obligaciones negociables adquiridas con fines de gestión de liquidez.</v>
          </cell>
        </row>
        <row r="710">
          <cell r="B710">
            <v>7390</v>
          </cell>
          <cell r="C710" t="str">
            <v>Otros valores.</v>
          </cell>
        </row>
        <row r="711">
          <cell r="B711">
            <v>7391</v>
          </cell>
          <cell r="C711" t="str">
            <v>Otros valores.</v>
          </cell>
        </row>
        <row r="712">
          <cell r="B712">
            <v>7400</v>
          </cell>
          <cell r="C712" t="str">
            <v>Concesión de préstamos.</v>
          </cell>
        </row>
        <row r="713">
          <cell r="B713">
            <v>7410</v>
          </cell>
          <cell r="C713" t="str">
            <v>Concesión de préstamos a entidades paraestatales no empresariales y no financieras con fines de política económica.</v>
          </cell>
        </row>
        <row r="714">
          <cell r="B714">
            <v>7411</v>
          </cell>
          <cell r="C714" t="str">
            <v>Concesión de préstamos a entidades paraestatales no empresariales y no financieras.</v>
          </cell>
        </row>
        <row r="715">
          <cell r="B715">
            <v>7420</v>
          </cell>
          <cell r="C715" t="str">
            <v>Concesión de préstamos a entidades paraestatales empresariales y no financieras con fines de política económica.</v>
          </cell>
        </row>
        <row r="716">
          <cell r="B716">
            <v>7421</v>
          </cell>
          <cell r="C716" t="str">
            <v>Concesión de préstamos a entidades paraestatales empresariales y no financieras.</v>
          </cell>
        </row>
        <row r="717">
          <cell r="B717">
            <v>7430</v>
          </cell>
          <cell r="C717" t="str">
            <v>Concesión de préstamos a instituciones paraestatales públicas financieras con fines de política económica.</v>
          </cell>
        </row>
        <row r="718">
          <cell r="B718">
            <v>7431</v>
          </cell>
          <cell r="C718" t="str">
            <v>Concesión de préstamos a instituciones paraestatales públicas financieras.</v>
          </cell>
        </row>
        <row r="719">
          <cell r="B719">
            <v>7440</v>
          </cell>
          <cell r="C719" t="str">
            <v>Concesión de préstamos a entidades federativas y municipios con fines de política económica.</v>
          </cell>
        </row>
        <row r="720">
          <cell r="B720">
            <v>7450</v>
          </cell>
          <cell r="C720" t="str">
            <v>Concesión de préstamos al sector privado con fines de política económica</v>
          </cell>
        </row>
        <row r="721">
          <cell r="B721">
            <v>7451</v>
          </cell>
          <cell r="C721" t="str">
            <v>Concesión de préstamos al sector privado.</v>
          </cell>
        </row>
        <row r="722">
          <cell r="B722">
            <v>7460</v>
          </cell>
          <cell r="C722" t="str">
            <v>Concesión de préstamos al sector externo con fines de política económica</v>
          </cell>
        </row>
        <row r="723">
          <cell r="B723">
            <v>7461</v>
          </cell>
          <cell r="C723" t="str">
            <v>Concesión de préstamos al sector externo</v>
          </cell>
        </row>
        <row r="724">
          <cell r="B724">
            <v>7470</v>
          </cell>
          <cell r="C724" t="str">
            <v>Concesión de préstamos al sector público con fines de gestión de liquidez.</v>
          </cell>
        </row>
        <row r="725">
          <cell r="B725">
            <v>7471</v>
          </cell>
          <cell r="C725" t="str">
            <v>Concesión de préstamos al sector público.</v>
          </cell>
        </row>
        <row r="726">
          <cell r="B726">
            <v>7480</v>
          </cell>
          <cell r="C726" t="str">
            <v>Concesión de préstamos al sector privado con fines de gestión de liquidez.</v>
          </cell>
        </row>
        <row r="727">
          <cell r="B727">
            <v>7481</v>
          </cell>
          <cell r="C727" t="str">
            <v>Concesión de préstamos al sector privado.</v>
          </cell>
        </row>
        <row r="728">
          <cell r="B728">
            <v>7490</v>
          </cell>
          <cell r="C728" t="str">
            <v>Concesión de préstamos al sector externo con fines de gestión de liquidez.</v>
          </cell>
        </row>
        <row r="729">
          <cell r="B729">
            <v>7491</v>
          </cell>
          <cell r="C729" t="str">
            <v>Concesión de préstamos al sector externo.</v>
          </cell>
        </row>
        <row r="730">
          <cell r="B730">
            <v>7500</v>
          </cell>
          <cell r="C730" t="str">
            <v>Inversiones en fideicomisos, mandatos y otros análogos.</v>
          </cell>
        </row>
        <row r="731">
          <cell r="B731">
            <v>7510</v>
          </cell>
          <cell r="C731" t="str">
            <v>Inversiones en fideicomisos del Poder Ejecutivo.</v>
          </cell>
        </row>
        <row r="732">
          <cell r="B732">
            <v>7511</v>
          </cell>
          <cell r="C732" t="str">
            <v>Inversiones en fideicomisos del Órgano Ejecutivo del Distrito Federal</v>
          </cell>
        </row>
        <row r="733">
          <cell r="B733">
            <v>7520</v>
          </cell>
          <cell r="C733" t="str">
            <v>Inversiones en fideicomisos del Poder Legislativo</v>
          </cell>
        </row>
        <row r="734">
          <cell r="B734">
            <v>7521</v>
          </cell>
          <cell r="C734" t="str">
            <v>Inversiones en fideicomisos del Órgano Legislativo del Distrito Federal</v>
          </cell>
        </row>
        <row r="735">
          <cell r="B735">
            <v>7530</v>
          </cell>
          <cell r="C735" t="str">
            <v>Inversiones en fideicomisos del Poder Judicial.</v>
          </cell>
        </row>
        <row r="736">
          <cell r="B736">
            <v>7531</v>
          </cell>
          <cell r="C736" t="str">
            <v>Inversiones en fideicomisos del Órgano Superior de Justicia del Distrito Federal.</v>
          </cell>
        </row>
        <row r="737">
          <cell r="B737">
            <v>7540</v>
          </cell>
          <cell r="C737" t="str">
            <v>Inversiones en fideicomisos públicos no empresariales y no financieros.</v>
          </cell>
        </row>
        <row r="738">
          <cell r="B738">
            <v>7541</v>
          </cell>
          <cell r="C738" t="str">
            <v>Inversiones en fideicomisos públicos no empresariales y no financieros.</v>
          </cell>
        </row>
        <row r="739">
          <cell r="B739">
            <v>7550</v>
          </cell>
          <cell r="C739" t="str">
            <v>Inversiones en fideicomisos públicos empresariales y no financieros.</v>
          </cell>
        </row>
        <row r="740">
          <cell r="B740">
            <v>7551</v>
          </cell>
          <cell r="C740" t="str">
            <v>Inversiones en fideicomisos públicos empresariales y no financieros.</v>
          </cell>
        </row>
        <row r="741">
          <cell r="B741">
            <v>7560</v>
          </cell>
          <cell r="C741" t="str">
            <v>Inversiones en fideicomisos públicos financieros.</v>
          </cell>
        </row>
        <row r="742">
          <cell r="B742">
            <v>7561</v>
          </cell>
          <cell r="C742" t="str">
            <v>Inversiones en fideicomisos públicos financieros</v>
          </cell>
        </row>
        <row r="743">
          <cell r="B743">
            <v>7570</v>
          </cell>
          <cell r="C743" t="str">
            <v>Inversiones en fideicomisos de entidades federativas.</v>
          </cell>
        </row>
        <row r="744">
          <cell r="B744">
            <v>7571</v>
          </cell>
          <cell r="C744" t="str">
            <v>Inversiones en fideicomisos de entidades federativas</v>
          </cell>
        </row>
        <row r="745">
          <cell r="B745">
            <v>7580</v>
          </cell>
          <cell r="C745" t="str">
            <v>Inversiones en fideicomisos de municipios.</v>
          </cell>
        </row>
        <row r="746">
          <cell r="B746">
            <v>7590</v>
          </cell>
          <cell r="C746" t="str">
            <v>Fideicomisos de empresas privadas y particulares.</v>
          </cell>
        </row>
        <row r="747">
          <cell r="B747">
            <v>7591</v>
          </cell>
          <cell r="C747" t="str">
            <v>Fideicomisos de empresas privadas y particulares.</v>
          </cell>
        </row>
        <row r="748">
          <cell r="B748">
            <v>7600</v>
          </cell>
          <cell r="C748" t="str">
            <v>Otras inversiones financieras</v>
          </cell>
        </row>
        <row r="749">
          <cell r="B749">
            <v>7610</v>
          </cell>
          <cell r="C749" t="str">
            <v>Depósitos a largo plazo en moneda nacional</v>
          </cell>
        </row>
        <row r="750">
          <cell r="B750">
            <v>7611</v>
          </cell>
          <cell r="C750" t="str">
            <v>Depósitos a largo plazo en moneda nacional.</v>
          </cell>
        </row>
        <row r="751">
          <cell r="B751">
            <v>7612</v>
          </cell>
          <cell r="C751" t="str">
            <v>Erogaciones recuperables por concepto de reserva.</v>
          </cell>
        </row>
        <row r="752">
          <cell r="B752">
            <v>7620</v>
          </cell>
          <cell r="C752" t="str">
            <v>Depósitos a largo plazo en moneda extranjera.</v>
          </cell>
        </row>
        <row r="753">
          <cell r="B753">
            <v>7621</v>
          </cell>
          <cell r="C753" t="str">
            <v>Depósitos a largo plazo en moneda extranjera.</v>
          </cell>
        </row>
        <row r="754">
          <cell r="B754">
            <v>7900</v>
          </cell>
          <cell r="C754" t="str">
            <v>Provisiones para contingencias y otras erogaciones especiales</v>
          </cell>
        </row>
        <row r="755">
          <cell r="B755">
            <v>7910</v>
          </cell>
          <cell r="C755" t="str">
            <v>Contingencias por fenómenos naturales</v>
          </cell>
        </row>
        <row r="756">
          <cell r="B756">
            <v>7911</v>
          </cell>
          <cell r="C756" t="str">
            <v>Contingencias por fenómenos naturales</v>
          </cell>
        </row>
        <row r="757">
          <cell r="B757">
            <v>7920</v>
          </cell>
          <cell r="C757" t="str">
            <v>Contingencias socioeconómicas.</v>
          </cell>
        </row>
        <row r="758">
          <cell r="B758">
            <v>7921</v>
          </cell>
          <cell r="C758" t="str">
            <v>Contingencias socioeconómicas.</v>
          </cell>
        </row>
        <row r="759">
          <cell r="B759">
            <v>7990</v>
          </cell>
          <cell r="C759" t="str">
            <v>Otras erogaciones especiales.</v>
          </cell>
        </row>
        <row r="760">
          <cell r="B760">
            <v>7999</v>
          </cell>
          <cell r="C760" t="str">
            <v>Otras erogaciones especiales</v>
          </cell>
        </row>
        <row r="761">
          <cell r="B761">
            <v>8000</v>
          </cell>
          <cell r="C761" t="str">
            <v>Participaciones y aportaciones.</v>
          </cell>
        </row>
        <row r="762">
          <cell r="B762">
            <v>8100</v>
          </cell>
          <cell r="C762" t="str">
            <v>Participaciones</v>
          </cell>
        </row>
        <row r="763">
          <cell r="B763">
            <v>8110</v>
          </cell>
          <cell r="C763" t="str">
            <v>Fondo general de participaciones.</v>
          </cell>
        </row>
        <row r="764">
          <cell r="B764">
            <v>8120</v>
          </cell>
          <cell r="C764" t="str">
            <v>Fondo general de participaciones.</v>
          </cell>
        </row>
        <row r="765">
          <cell r="B765">
            <v>8130</v>
          </cell>
          <cell r="C765" t="str">
            <v>Participaciones de las entidades federativas a los municipios.</v>
          </cell>
        </row>
        <row r="766">
          <cell r="B766">
            <v>8140</v>
          </cell>
          <cell r="C766" t="str">
            <v>Otros conceptos participables de la Federación a entidades federativas.</v>
          </cell>
        </row>
        <row r="767">
          <cell r="B767">
            <v>8150</v>
          </cell>
          <cell r="C767" t="str">
            <v>Otros conceptos participables de la Federación a municipios.</v>
          </cell>
        </row>
        <row r="768">
          <cell r="B768">
            <v>8160</v>
          </cell>
          <cell r="C768" t="str">
            <v>Convenios de colaboración administrativa</v>
          </cell>
        </row>
        <row r="769">
          <cell r="B769">
            <v>8300</v>
          </cell>
          <cell r="C769" t="str">
            <v>Aportaciones.</v>
          </cell>
        </row>
        <row r="770">
          <cell r="B770">
            <v>8310</v>
          </cell>
          <cell r="C770" t="str">
            <v>Aportaciones de la Federación a las entidades federativas</v>
          </cell>
        </row>
        <row r="771">
          <cell r="B771">
            <v>8320</v>
          </cell>
          <cell r="C771" t="str">
            <v>Aportaciones de la Federación a municipios.</v>
          </cell>
        </row>
        <row r="772">
          <cell r="B772">
            <v>8330</v>
          </cell>
          <cell r="C772" t="str">
            <v>Aportaciones de las entidades federativas a los municipios</v>
          </cell>
        </row>
        <row r="773">
          <cell r="B773">
            <v>8340</v>
          </cell>
          <cell r="C773" t="str">
            <v>Aportaciones previstas en leyes y decretos al sistema de protección social</v>
          </cell>
        </row>
        <row r="774">
          <cell r="B774">
            <v>8350</v>
          </cell>
          <cell r="C774" t="str">
            <v>Aportaciones previstas en leyes y decretos compensatorias a entidades federativas y municipios.</v>
          </cell>
        </row>
        <row r="775">
          <cell r="B775">
            <v>8500</v>
          </cell>
          <cell r="C775" t="str">
            <v>Convenios</v>
          </cell>
        </row>
        <row r="776">
          <cell r="B776">
            <v>8510</v>
          </cell>
          <cell r="C776" t="str">
            <v>Convenios de reasignación</v>
          </cell>
        </row>
        <row r="777">
          <cell r="B777">
            <v>8520</v>
          </cell>
          <cell r="C777" t="str">
            <v>Convenios de descentralización.</v>
          </cell>
        </row>
        <row r="778">
          <cell r="B778">
            <v>8530</v>
          </cell>
          <cell r="C778" t="str">
            <v>Otros Convenios.</v>
          </cell>
        </row>
        <row r="779">
          <cell r="B779">
            <v>9000</v>
          </cell>
          <cell r="C779" t="str">
            <v>Deuda pública</v>
          </cell>
        </row>
        <row r="780">
          <cell r="B780">
            <v>9100</v>
          </cell>
          <cell r="C780" t="str">
            <v>Amortización de la deuda pública.</v>
          </cell>
        </row>
        <row r="781">
          <cell r="B781">
            <v>9110</v>
          </cell>
          <cell r="C781" t="str">
            <v>Amortización de la deuda interna con instituciones de crédito</v>
          </cell>
        </row>
        <row r="782">
          <cell r="B782">
            <v>9111</v>
          </cell>
          <cell r="C782" t="str">
            <v>Amortización de la deuda interna con instituciones de crédito.</v>
          </cell>
        </row>
        <row r="783">
          <cell r="B783">
            <v>9120</v>
          </cell>
          <cell r="C783" t="str">
            <v>Amortización de la deuda interna por emisión de títulos y valores.</v>
          </cell>
        </row>
        <row r="784">
          <cell r="B784">
            <v>9121</v>
          </cell>
          <cell r="C784" t="str">
            <v>Amortización de la deuda interna por emisión de títulos y valores.</v>
          </cell>
        </row>
        <row r="785">
          <cell r="B785">
            <v>9130</v>
          </cell>
          <cell r="C785" t="str">
            <v>Amortización de arrendamientos financieros nacionales</v>
          </cell>
        </row>
        <row r="786">
          <cell r="B786">
            <v>9131</v>
          </cell>
          <cell r="C786" t="str">
            <v>Amortización de arrendamientos financieros nacionales.</v>
          </cell>
        </row>
        <row r="787">
          <cell r="B787">
            <v>9140</v>
          </cell>
          <cell r="C787" t="str">
            <v>Amortización de la deuda externa con instituciones de crédito.</v>
          </cell>
        </row>
        <row r="788">
          <cell r="B788">
            <v>9141</v>
          </cell>
          <cell r="C788" t="str">
            <v>Amortización de la deuda externa con instituciones de crédito</v>
          </cell>
        </row>
        <row r="789">
          <cell r="B789">
            <v>9150</v>
          </cell>
          <cell r="C789" t="str">
            <v>Amortización de deuda externa con organismos financieros internacionales</v>
          </cell>
        </row>
        <row r="790">
          <cell r="B790">
            <v>9151</v>
          </cell>
          <cell r="C790" t="str">
            <v>Amortización de deuda externa con organismos financieros internacionales</v>
          </cell>
        </row>
        <row r="791">
          <cell r="B791">
            <v>9160</v>
          </cell>
          <cell r="C791" t="str">
            <v>Amortización de la deuda bilateral</v>
          </cell>
        </row>
        <row r="792">
          <cell r="B792">
            <v>9161</v>
          </cell>
          <cell r="C792" t="str">
            <v>Amortización de la deuda bilateral.</v>
          </cell>
        </row>
        <row r="793">
          <cell r="B793">
            <v>9170</v>
          </cell>
          <cell r="C793" t="str">
            <v>Amortización de la deuda externa por emisión de títulos y valores</v>
          </cell>
        </row>
        <row r="794">
          <cell r="B794">
            <v>9171</v>
          </cell>
          <cell r="C794" t="str">
            <v>Amortización de la deuda externa por emisión de títulos y valores.</v>
          </cell>
        </row>
        <row r="795">
          <cell r="B795">
            <v>9180</v>
          </cell>
          <cell r="C795" t="str">
            <v>Amortización de arrendamientos financieros internacionales.</v>
          </cell>
        </row>
        <row r="796">
          <cell r="B796">
            <v>9181</v>
          </cell>
          <cell r="C796" t="str">
            <v>Amortización de arrendamientos financieros internacionales</v>
          </cell>
        </row>
        <row r="797">
          <cell r="B797">
            <v>9200</v>
          </cell>
          <cell r="C797" t="str">
            <v>Intereses de la deuda pública.</v>
          </cell>
        </row>
        <row r="798">
          <cell r="B798">
            <v>9210</v>
          </cell>
          <cell r="C798" t="str">
            <v>Intereses de la deuda interna con instituciones de crédito</v>
          </cell>
        </row>
        <row r="799">
          <cell r="B799">
            <v>9211</v>
          </cell>
          <cell r="C799" t="str">
            <v>Intereses de la deuda interna con instituciones de crédito.</v>
          </cell>
        </row>
        <row r="800">
          <cell r="B800">
            <v>9220</v>
          </cell>
          <cell r="C800" t="str">
            <v>Intereses derivados de la colocación de títulos y valores.</v>
          </cell>
        </row>
        <row r="801">
          <cell r="B801">
            <v>9221</v>
          </cell>
          <cell r="C801" t="str">
            <v>Intereses derivados de la colocación de títulos y valores.</v>
          </cell>
        </row>
        <row r="802">
          <cell r="B802">
            <v>9230</v>
          </cell>
          <cell r="C802" t="str">
            <v>Intereses por arrendamientos financieros nacionales</v>
          </cell>
        </row>
        <row r="803">
          <cell r="B803">
            <v>9231</v>
          </cell>
          <cell r="C803" t="str">
            <v>Intereses por arrendamientos financieros nacionales.</v>
          </cell>
        </row>
        <row r="804">
          <cell r="B804">
            <v>9240</v>
          </cell>
          <cell r="C804" t="str">
            <v>Intereses de la deuda externa con instituciones de crédito</v>
          </cell>
        </row>
        <row r="805">
          <cell r="B805">
            <v>9241</v>
          </cell>
          <cell r="C805" t="str">
            <v>Intereses de la deuda externa con instituciones de crédito.</v>
          </cell>
        </row>
        <row r="806">
          <cell r="B806">
            <v>9250</v>
          </cell>
          <cell r="C806" t="str">
            <v>Intereses de la deuda con organismos financieros Internacionales.</v>
          </cell>
        </row>
        <row r="807">
          <cell r="B807">
            <v>9251</v>
          </cell>
          <cell r="C807" t="str">
            <v>Intereses de la deuda con organismos financieros Internacionales.</v>
          </cell>
        </row>
        <row r="808">
          <cell r="B808">
            <v>9260</v>
          </cell>
          <cell r="C808" t="str">
            <v>Intereses de la deuda bilateral.</v>
          </cell>
        </row>
        <row r="809">
          <cell r="B809">
            <v>9261</v>
          </cell>
          <cell r="C809" t="str">
            <v>Intereses de la deuda bilateral.</v>
          </cell>
        </row>
        <row r="810">
          <cell r="B810">
            <v>9270</v>
          </cell>
          <cell r="C810" t="str">
            <v>Intereses derivados de la colocación de títulos y valores en el exterior</v>
          </cell>
        </row>
        <row r="811">
          <cell r="B811">
            <v>9271</v>
          </cell>
          <cell r="C811" t="str">
            <v>Intereses derivados de la colocación de títulos y valores en el exterior</v>
          </cell>
        </row>
        <row r="812">
          <cell r="B812">
            <v>9280</v>
          </cell>
          <cell r="C812" t="str">
            <v>Intereses por arrendamientos financieros internacionales.</v>
          </cell>
        </row>
        <row r="813">
          <cell r="B813">
            <v>9281</v>
          </cell>
          <cell r="C813" t="str">
            <v>Intereses por arrendamientos financieros internacionales.</v>
          </cell>
        </row>
        <row r="814">
          <cell r="B814">
            <v>9300</v>
          </cell>
          <cell r="C814" t="str">
            <v>Comisiones de la deuda pública</v>
          </cell>
        </row>
        <row r="815">
          <cell r="B815">
            <v>9310</v>
          </cell>
          <cell r="C815" t="str">
            <v>Comisiones de la deuda pública interna.</v>
          </cell>
        </row>
        <row r="816">
          <cell r="B816">
            <v>9311</v>
          </cell>
          <cell r="C816" t="str">
            <v>Comisiones de la deuda pública interna</v>
          </cell>
        </row>
        <row r="817">
          <cell r="B817">
            <v>9320</v>
          </cell>
          <cell r="C817" t="str">
            <v>Comisiones de la deuda pública externa.</v>
          </cell>
        </row>
        <row r="818">
          <cell r="B818">
            <v>9321</v>
          </cell>
          <cell r="C818" t="str">
            <v>Comisiones de la deuda pública externa.</v>
          </cell>
        </row>
        <row r="819">
          <cell r="B819">
            <v>9400</v>
          </cell>
          <cell r="C819" t="str">
            <v>Gastos de la deuda pública.</v>
          </cell>
        </row>
        <row r="820">
          <cell r="B820">
            <v>9410</v>
          </cell>
          <cell r="C820" t="str">
            <v>Gastos de la deuda pública interna</v>
          </cell>
        </row>
        <row r="821">
          <cell r="B821">
            <v>9411</v>
          </cell>
          <cell r="C821" t="str">
            <v>Gastos de la deuda pública interna</v>
          </cell>
        </row>
        <row r="822">
          <cell r="B822">
            <v>9420</v>
          </cell>
          <cell r="C822" t="str">
            <v>Gastos de la deuda pública externa</v>
          </cell>
        </row>
        <row r="823">
          <cell r="B823">
            <v>9421</v>
          </cell>
          <cell r="C823" t="str">
            <v>Gastos de la deuda pública externa.</v>
          </cell>
        </row>
        <row r="824">
          <cell r="B824">
            <v>9500</v>
          </cell>
          <cell r="C824" t="str">
            <v>Costo por coberturas.</v>
          </cell>
        </row>
        <row r="825">
          <cell r="B825">
            <v>9510</v>
          </cell>
          <cell r="C825" t="str">
            <v>Costos por coberturas</v>
          </cell>
        </row>
        <row r="826">
          <cell r="B826">
            <v>9511</v>
          </cell>
          <cell r="C826" t="str">
            <v>Costos por coberturas</v>
          </cell>
        </row>
        <row r="827">
          <cell r="B827">
            <v>9520</v>
          </cell>
          <cell r="C827" t="str">
            <v>Costos por cobertura de la deuda pública externa.</v>
          </cell>
        </row>
        <row r="828">
          <cell r="B828">
            <v>9521</v>
          </cell>
          <cell r="C828" t="str">
            <v>Costos por cobertura de la deuda pública externa</v>
          </cell>
        </row>
        <row r="829">
          <cell r="B829">
            <v>9600</v>
          </cell>
          <cell r="C829" t="str">
            <v>Apoyos financieros</v>
          </cell>
        </row>
        <row r="830">
          <cell r="B830">
            <v>9610</v>
          </cell>
          <cell r="C830" t="str">
            <v>Apoyos a intermediarios financieros</v>
          </cell>
        </row>
        <row r="831">
          <cell r="B831">
            <v>9611</v>
          </cell>
          <cell r="C831" t="str">
            <v>Apoyos a intermediarios financieros</v>
          </cell>
        </row>
        <row r="832">
          <cell r="B832">
            <v>9620</v>
          </cell>
          <cell r="C832" t="str">
            <v>Apoyos a ahorradores y deudores del Sistema Financiero Nacional.</v>
          </cell>
        </row>
        <row r="833">
          <cell r="B833">
            <v>9621</v>
          </cell>
          <cell r="C833" t="str">
            <v>Apoyos a ahorradores y deudores del Sistema Financiero Nacional</v>
          </cell>
        </row>
        <row r="834">
          <cell r="B834">
            <v>9900</v>
          </cell>
          <cell r="C834" t="str">
            <v>Adeudos de ejercicios fiscales anteriores (ADEFAS).</v>
          </cell>
        </row>
        <row r="835">
          <cell r="B835">
            <v>9910</v>
          </cell>
          <cell r="C835" t="str">
            <v>ADEFAS.</v>
          </cell>
        </row>
        <row r="836">
          <cell r="B836">
            <v>9911</v>
          </cell>
          <cell r="C836" t="str">
            <v>ADEFAS.</v>
          </cell>
        </row>
        <row r="837">
          <cell r="B837">
            <v>9912</v>
          </cell>
          <cell r="C837" t="str">
            <v>Devolución de ingresos percibidos indebidamente en ejercicios fiscales anteriores.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S91"/>
  <sheetViews>
    <sheetView tabSelected="1" zoomScale="80" zoomScaleNormal="80" zoomScaleSheetLayoutView="154" workbookViewId="0">
      <selection activeCell="C82" sqref="C82"/>
    </sheetView>
  </sheetViews>
  <sheetFormatPr baseColWidth="10" defaultColWidth="11.42578125" defaultRowHeight="11.25"/>
  <cols>
    <col min="1" max="1" width="3" style="284" customWidth="1"/>
    <col min="2" max="2" width="5.7109375" style="286" customWidth="1"/>
    <col min="3" max="3" width="37.5703125" style="284" customWidth="1"/>
    <col min="4" max="18" width="12.7109375" style="278" customWidth="1"/>
    <col min="19" max="16384" width="11.42578125" style="278"/>
  </cols>
  <sheetData>
    <row r="1" spans="1:45" ht="24" customHeight="1">
      <c r="A1" s="320" t="s">
        <v>47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45" ht="23.45" customHeight="1">
      <c r="A2" s="320" t="s">
        <v>48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</row>
    <row r="3" spans="1:45" ht="16.899999999999999" customHeight="1">
      <c r="A3" s="320" t="s">
        <v>694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pans="1:45" ht="13.15" customHeight="1">
      <c r="A4" s="320" t="s">
        <v>712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</row>
    <row r="5" spans="1:45" ht="17.45" customHeight="1">
      <c r="A5" s="320" t="s">
        <v>49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</row>
    <row r="6" spans="1:45" ht="24" customHeight="1">
      <c r="A6" s="320" t="s">
        <v>710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:45" ht="19.899999999999999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</row>
    <row r="8" spans="1:45" ht="18.95" customHeight="1">
      <c r="A8" s="317" t="s">
        <v>2</v>
      </c>
      <c r="B8" s="317" t="s">
        <v>3</v>
      </c>
      <c r="C8" s="318" t="s">
        <v>50</v>
      </c>
      <c r="D8" s="319" t="s">
        <v>51</v>
      </c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45" ht="18.95" customHeight="1">
      <c r="A9" s="317"/>
      <c r="B9" s="317"/>
      <c r="C9" s="318"/>
      <c r="D9" s="319" t="s">
        <v>52</v>
      </c>
      <c r="E9" s="319"/>
      <c r="F9" s="319"/>
      <c r="G9" s="319" t="s">
        <v>53</v>
      </c>
      <c r="H9" s="319"/>
      <c r="I9" s="319"/>
      <c r="J9" s="319" t="s">
        <v>54</v>
      </c>
      <c r="K9" s="319"/>
      <c r="L9" s="319"/>
      <c r="M9" s="319" t="s">
        <v>55</v>
      </c>
      <c r="N9" s="319"/>
      <c r="O9" s="319"/>
      <c r="P9" s="319" t="s">
        <v>56</v>
      </c>
      <c r="Q9" s="319"/>
      <c r="R9" s="319"/>
    </row>
    <row r="10" spans="1:45" ht="18.95" customHeight="1">
      <c r="A10" s="317"/>
      <c r="B10" s="317"/>
      <c r="C10" s="318"/>
      <c r="D10" s="313" t="s">
        <v>21</v>
      </c>
      <c r="E10" s="313" t="s">
        <v>24</v>
      </c>
      <c r="F10" s="313" t="s">
        <v>25</v>
      </c>
      <c r="G10" s="313" t="s">
        <v>21</v>
      </c>
      <c r="H10" s="313" t="s">
        <v>24</v>
      </c>
      <c r="I10" s="313" t="s">
        <v>25</v>
      </c>
      <c r="J10" s="313" t="s">
        <v>21</v>
      </c>
      <c r="K10" s="313" t="s">
        <v>24</v>
      </c>
      <c r="L10" s="313" t="s">
        <v>25</v>
      </c>
      <c r="M10" s="313" t="s">
        <v>21</v>
      </c>
      <c r="N10" s="313" t="s">
        <v>24</v>
      </c>
      <c r="O10" s="313" t="s">
        <v>25</v>
      </c>
      <c r="P10" s="313" t="s">
        <v>21</v>
      </c>
      <c r="Q10" s="313" t="s">
        <v>24</v>
      </c>
      <c r="R10" s="313" t="s">
        <v>25</v>
      </c>
    </row>
    <row r="11" spans="1:45" ht="18.95" customHeight="1">
      <c r="A11" s="310"/>
      <c r="B11" s="310"/>
      <c r="C11" s="311" t="s">
        <v>57</v>
      </c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280"/>
    </row>
    <row r="12" spans="1:45" ht="78" customHeight="1">
      <c r="A12" s="314">
        <v>1</v>
      </c>
      <c r="B12" s="289"/>
      <c r="C12" s="290" t="s">
        <v>702</v>
      </c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</row>
    <row r="13" spans="1:45" ht="12.95" customHeight="1">
      <c r="A13" s="314"/>
      <c r="B13" s="287">
        <v>1000</v>
      </c>
      <c r="C13" s="292" t="s">
        <v>58</v>
      </c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</row>
    <row r="14" spans="1:45" ht="12.95" customHeight="1">
      <c r="A14" s="314"/>
      <c r="B14" s="287">
        <v>2000</v>
      </c>
      <c r="C14" s="292" t="s">
        <v>59</v>
      </c>
      <c r="D14" s="293"/>
      <c r="E14" s="293"/>
      <c r="F14" s="288"/>
      <c r="G14" s="293"/>
      <c r="H14" s="293"/>
      <c r="I14" s="288"/>
      <c r="J14" s="293"/>
      <c r="K14" s="293"/>
      <c r="L14" s="288"/>
      <c r="M14" s="293"/>
      <c r="N14" s="293"/>
      <c r="O14" s="288"/>
      <c r="P14" s="293"/>
      <c r="Q14" s="293"/>
      <c r="R14" s="288"/>
    </row>
    <row r="15" spans="1:45" ht="12.95" customHeight="1">
      <c r="A15" s="314"/>
      <c r="B15" s="287">
        <v>3000</v>
      </c>
      <c r="C15" s="292" t="s">
        <v>60</v>
      </c>
      <c r="D15" s="293"/>
      <c r="E15" s="293"/>
      <c r="F15" s="288"/>
      <c r="G15" s="293"/>
      <c r="H15" s="293"/>
      <c r="I15" s="288"/>
      <c r="J15" s="293"/>
      <c r="K15" s="293"/>
      <c r="L15" s="288"/>
      <c r="M15" s="293"/>
      <c r="N15" s="293"/>
      <c r="O15" s="288"/>
      <c r="P15" s="293"/>
      <c r="Q15" s="293"/>
      <c r="R15" s="288"/>
      <c r="AR15" s="278" t="s">
        <v>28</v>
      </c>
      <c r="AS15" s="278">
        <v>17200</v>
      </c>
    </row>
    <row r="16" spans="1:45" ht="12.95" customHeight="1">
      <c r="A16" s="314"/>
      <c r="B16" s="287">
        <v>4000</v>
      </c>
      <c r="C16" s="294" t="s">
        <v>61</v>
      </c>
      <c r="D16" s="293"/>
      <c r="E16" s="293"/>
      <c r="F16" s="288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</row>
    <row r="17" spans="1:18" ht="12.95" customHeight="1">
      <c r="A17" s="314"/>
      <c r="B17" s="287">
        <v>5000</v>
      </c>
      <c r="C17" s="294" t="s">
        <v>62</v>
      </c>
      <c r="D17" s="293"/>
      <c r="E17" s="293"/>
      <c r="F17" s="288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88"/>
    </row>
    <row r="18" spans="1:18" ht="12.95" customHeight="1">
      <c r="A18" s="314"/>
      <c r="B18" s="287">
        <v>6000</v>
      </c>
      <c r="C18" s="292" t="s">
        <v>63</v>
      </c>
      <c r="D18" s="293"/>
      <c r="E18" s="293"/>
      <c r="F18" s="288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88"/>
    </row>
    <row r="19" spans="1:18" ht="35.1" customHeight="1">
      <c r="A19" s="315">
        <v>2</v>
      </c>
      <c r="B19" s="295"/>
      <c r="C19" s="290" t="s">
        <v>705</v>
      </c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</row>
    <row r="20" spans="1:18" ht="12.95" customHeight="1">
      <c r="A20" s="315"/>
      <c r="B20" s="287">
        <v>1000</v>
      </c>
      <c r="C20" s="292" t="s">
        <v>58</v>
      </c>
      <c r="D20" s="293"/>
      <c r="E20" s="293"/>
      <c r="F20" s="288"/>
      <c r="G20" s="293"/>
      <c r="H20" s="293"/>
      <c r="I20" s="288"/>
      <c r="J20" s="293"/>
      <c r="K20" s="293"/>
      <c r="L20" s="288"/>
      <c r="M20" s="293"/>
      <c r="N20" s="293"/>
      <c r="O20" s="288"/>
      <c r="P20" s="293"/>
      <c r="Q20" s="293"/>
      <c r="R20" s="288"/>
    </row>
    <row r="21" spans="1:18" ht="12.95" customHeight="1">
      <c r="A21" s="315"/>
      <c r="B21" s="287">
        <v>2000</v>
      </c>
      <c r="C21" s="292" t="s">
        <v>58</v>
      </c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</row>
    <row r="22" spans="1:18" ht="12.95" customHeight="1">
      <c r="A22" s="315"/>
      <c r="B22" s="287">
        <v>3000</v>
      </c>
      <c r="C22" s="296" t="s">
        <v>60</v>
      </c>
      <c r="D22" s="293"/>
      <c r="E22" s="293"/>
      <c r="F22" s="288"/>
      <c r="G22" s="297"/>
      <c r="H22" s="293"/>
      <c r="I22" s="298"/>
      <c r="J22" s="293"/>
      <c r="K22" s="293"/>
      <c r="L22" s="288"/>
      <c r="M22" s="293"/>
      <c r="N22" s="293"/>
      <c r="O22" s="288"/>
      <c r="P22" s="293"/>
      <c r="Q22" s="293"/>
      <c r="R22" s="288"/>
    </row>
    <row r="23" spans="1:18" ht="12.95" customHeight="1">
      <c r="A23" s="315"/>
      <c r="B23" s="287">
        <v>4000</v>
      </c>
      <c r="C23" s="294" t="s">
        <v>61</v>
      </c>
      <c r="D23" s="293"/>
      <c r="E23" s="293"/>
      <c r="F23" s="288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88"/>
    </row>
    <row r="24" spans="1:18" ht="12.95" customHeight="1">
      <c r="A24" s="315"/>
      <c r="B24" s="287">
        <v>5000</v>
      </c>
      <c r="C24" s="294" t="s">
        <v>62</v>
      </c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</row>
    <row r="25" spans="1:18" ht="12.95" customHeight="1">
      <c r="A25" s="315"/>
      <c r="B25" s="287">
        <v>6000</v>
      </c>
      <c r="C25" s="292" t="s">
        <v>63</v>
      </c>
      <c r="D25" s="293"/>
      <c r="E25" s="293"/>
      <c r="F25" s="288"/>
      <c r="G25" s="293"/>
      <c r="H25" s="293"/>
      <c r="I25" s="288"/>
      <c r="J25" s="293"/>
      <c r="K25" s="293"/>
      <c r="L25" s="293"/>
      <c r="M25" s="293"/>
      <c r="N25" s="293"/>
      <c r="O25" s="288"/>
      <c r="P25" s="293"/>
      <c r="Q25" s="293"/>
      <c r="R25" s="288"/>
    </row>
    <row r="26" spans="1:18" ht="35.1" customHeight="1">
      <c r="A26" s="315">
        <v>3</v>
      </c>
      <c r="B26" s="289"/>
      <c r="C26" s="290" t="s">
        <v>696</v>
      </c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</row>
    <row r="27" spans="1:18" ht="12.95" customHeight="1">
      <c r="A27" s="315"/>
      <c r="B27" s="287">
        <v>1000</v>
      </c>
      <c r="C27" s="292" t="s">
        <v>58</v>
      </c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</row>
    <row r="28" spans="1:18" ht="12.95" customHeight="1">
      <c r="A28" s="315"/>
      <c r="B28" s="287">
        <v>2000</v>
      </c>
      <c r="C28" s="292" t="s">
        <v>59</v>
      </c>
      <c r="D28" s="293"/>
      <c r="E28" s="293"/>
      <c r="F28" s="288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88"/>
    </row>
    <row r="29" spans="1:18" ht="12.95" customHeight="1">
      <c r="A29" s="315"/>
      <c r="B29" s="287">
        <v>3000</v>
      </c>
      <c r="C29" s="292" t="s">
        <v>60</v>
      </c>
      <c r="D29" s="293"/>
      <c r="E29" s="293"/>
      <c r="F29" s="288"/>
      <c r="G29" s="293"/>
      <c r="H29" s="293"/>
      <c r="I29" s="288"/>
      <c r="J29" s="293"/>
      <c r="K29" s="293"/>
      <c r="L29" s="288"/>
      <c r="M29" s="293"/>
      <c r="N29" s="293"/>
      <c r="O29" s="288"/>
      <c r="P29" s="293"/>
      <c r="Q29" s="293"/>
      <c r="R29" s="288"/>
    </row>
    <row r="30" spans="1:18" ht="12.95" customHeight="1">
      <c r="A30" s="315"/>
      <c r="B30" s="287">
        <v>4000</v>
      </c>
      <c r="C30" s="294" t="s">
        <v>61</v>
      </c>
      <c r="D30" s="293"/>
      <c r="E30" s="293"/>
      <c r="F30" s="288"/>
      <c r="G30" s="293"/>
      <c r="H30" s="293"/>
      <c r="I30" s="288"/>
      <c r="J30" s="293"/>
      <c r="K30" s="293"/>
      <c r="L30" s="288"/>
      <c r="M30" s="293"/>
      <c r="N30" s="293"/>
      <c r="O30" s="288"/>
      <c r="P30" s="293"/>
      <c r="Q30" s="293"/>
      <c r="R30" s="288"/>
    </row>
    <row r="31" spans="1:18" ht="12.95" customHeight="1">
      <c r="A31" s="315"/>
      <c r="B31" s="287">
        <v>5000</v>
      </c>
      <c r="C31" s="294" t="s">
        <v>62</v>
      </c>
      <c r="D31" s="293"/>
      <c r="E31" s="293"/>
      <c r="F31" s="288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88"/>
    </row>
    <row r="32" spans="1:18" ht="12.95" customHeight="1">
      <c r="A32" s="315"/>
      <c r="B32" s="287">
        <v>6000</v>
      </c>
      <c r="C32" s="292" t="s">
        <v>63</v>
      </c>
      <c r="D32" s="293"/>
      <c r="E32" s="293"/>
      <c r="F32" s="288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88"/>
    </row>
    <row r="33" spans="1:18" ht="35.1" customHeight="1">
      <c r="A33" s="314">
        <v>4</v>
      </c>
      <c r="B33" s="289"/>
      <c r="C33" s="290" t="s">
        <v>697</v>
      </c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</row>
    <row r="34" spans="1:18" ht="12.95" customHeight="1">
      <c r="A34" s="314"/>
      <c r="B34" s="287">
        <v>1000</v>
      </c>
      <c r="C34" s="292" t="s">
        <v>58</v>
      </c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</row>
    <row r="35" spans="1:18" ht="12.95" customHeight="1">
      <c r="A35" s="314"/>
      <c r="B35" s="287">
        <v>2000</v>
      </c>
      <c r="C35" s="292" t="s">
        <v>59</v>
      </c>
      <c r="D35" s="293"/>
      <c r="E35" s="293"/>
      <c r="F35" s="288"/>
      <c r="G35" s="293"/>
      <c r="H35" s="293"/>
      <c r="I35" s="288"/>
      <c r="J35" s="293"/>
      <c r="K35" s="293"/>
      <c r="L35" s="288"/>
      <c r="M35" s="293"/>
      <c r="N35" s="293"/>
      <c r="O35" s="288"/>
      <c r="P35" s="293"/>
      <c r="Q35" s="293"/>
      <c r="R35" s="288"/>
    </row>
    <row r="36" spans="1:18" ht="12.95" customHeight="1">
      <c r="A36" s="314"/>
      <c r="B36" s="287">
        <v>3000</v>
      </c>
      <c r="C36" s="292" t="s">
        <v>60</v>
      </c>
      <c r="D36" s="293"/>
      <c r="E36" s="293"/>
      <c r="F36" s="288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88"/>
    </row>
    <row r="37" spans="1:18" ht="12.95" customHeight="1">
      <c r="A37" s="314"/>
      <c r="B37" s="287">
        <v>4000</v>
      </c>
      <c r="C37" s="294" t="s">
        <v>61</v>
      </c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</row>
    <row r="38" spans="1:18" ht="12.95" customHeight="1">
      <c r="A38" s="314"/>
      <c r="B38" s="287">
        <v>5000</v>
      </c>
      <c r="C38" s="294" t="s">
        <v>62</v>
      </c>
      <c r="D38" s="293"/>
      <c r="E38" s="293"/>
      <c r="F38" s="288"/>
      <c r="G38" s="293"/>
      <c r="H38" s="293"/>
      <c r="I38" s="288"/>
      <c r="J38" s="293"/>
      <c r="K38" s="293"/>
      <c r="L38" s="288"/>
      <c r="M38" s="293"/>
      <c r="N38" s="293"/>
      <c r="O38" s="288"/>
      <c r="P38" s="293"/>
      <c r="Q38" s="293"/>
      <c r="R38" s="288"/>
    </row>
    <row r="39" spans="1:18" ht="12.95" customHeight="1">
      <c r="A39" s="314"/>
      <c r="B39" s="287">
        <v>6000</v>
      </c>
      <c r="C39" s="292" t="s">
        <v>63</v>
      </c>
      <c r="D39" s="293"/>
      <c r="E39" s="293"/>
      <c r="F39" s="288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88"/>
    </row>
    <row r="40" spans="1:18" ht="35.1" customHeight="1">
      <c r="A40" s="316">
        <v>5</v>
      </c>
      <c r="B40" s="299"/>
      <c r="C40" s="300" t="s">
        <v>706</v>
      </c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</row>
    <row r="41" spans="1:18" ht="12.95" customHeight="1">
      <c r="A41" s="316"/>
      <c r="B41" s="302">
        <v>1000</v>
      </c>
      <c r="C41" s="303" t="s">
        <v>58</v>
      </c>
      <c r="D41" s="304"/>
      <c r="E41" s="304"/>
      <c r="F41" s="305"/>
      <c r="G41" s="304"/>
      <c r="H41" s="304"/>
      <c r="I41" s="305"/>
      <c r="J41" s="304"/>
      <c r="K41" s="304"/>
      <c r="L41" s="305"/>
      <c r="M41" s="304"/>
      <c r="N41" s="304"/>
      <c r="O41" s="305"/>
      <c r="P41" s="304"/>
      <c r="Q41" s="304"/>
      <c r="R41" s="305"/>
    </row>
    <row r="42" spans="1:18" ht="12.95" customHeight="1">
      <c r="A42" s="316"/>
      <c r="B42" s="302">
        <v>2000</v>
      </c>
      <c r="C42" s="303" t="s">
        <v>59</v>
      </c>
      <c r="D42" s="304"/>
      <c r="E42" s="304"/>
      <c r="F42" s="305"/>
      <c r="G42" s="304"/>
      <c r="H42" s="304"/>
      <c r="I42" s="305"/>
      <c r="J42" s="304"/>
      <c r="K42" s="304"/>
      <c r="L42" s="305"/>
      <c r="M42" s="304"/>
      <c r="N42" s="304"/>
      <c r="O42" s="305"/>
      <c r="P42" s="304"/>
      <c r="Q42" s="304"/>
      <c r="R42" s="305"/>
    </row>
    <row r="43" spans="1:18" ht="12.95" customHeight="1">
      <c r="A43" s="316"/>
      <c r="B43" s="302">
        <v>3000</v>
      </c>
      <c r="C43" s="303" t="s">
        <v>60</v>
      </c>
      <c r="D43" s="304"/>
      <c r="E43" s="304"/>
      <c r="F43" s="305"/>
      <c r="G43" s="304"/>
      <c r="H43" s="304"/>
      <c r="I43" s="305"/>
      <c r="J43" s="304"/>
      <c r="K43" s="304"/>
      <c r="L43" s="305"/>
      <c r="M43" s="304"/>
      <c r="N43" s="304"/>
      <c r="O43" s="305"/>
      <c r="P43" s="304"/>
      <c r="Q43" s="304"/>
      <c r="R43" s="305"/>
    </row>
    <row r="44" spans="1:18" ht="12.95" customHeight="1">
      <c r="A44" s="316"/>
      <c r="B44" s="302">
        <v>4000</v>
      </c>
      <c r="C44" s="303" t="s">
        <v>61</v>
      </c>
      <c r="D44" s="304"/>
      <c r="E44" s="304"/>
      <c r="F44" s="305"/>
      <c r="G44" s="304"/>
      <c r="H44" s="304"/>
      <c r="I44" s="305"/>
      <c r="J44" s="304"/>
      <c r="K44" s="304"/>
      <c r="L44" s="305"/>
      <c r="M44" s="304"/>
      <c r="N44" s="304"/>
      <c r="O44" s="305"/>
      <c r="P44" s="304"/>
      <c r="Q44" s="304"/>
      <c r="R44" s="305"/>
    </row>
    <row r="45" spans="1:18" ht="12.95" customHeight="1">
      <c r="A45" s="316"/>
      <c r="B45" s="302">
        <v>5000</v>
      </c>
      <c r="C45" s="303" t="s">
        <v>62</v>
      </c>
      <c r="D45" s="304"/>
      <c r="E45" s="304"/>
      <c r="F45" s="305"/>
      <c r="G45" s="304"/>
      <c r="H45" s="304"/>
      <c r="I45" s="305"/>
      <c r="J45" s="304"/>
      <c r="K45" s="304"/>
      <c r="L45" s="305"/>
      <c r="M45" s="304"/>
      <c r="N45" s="304"/>
      <c r="O45" s="305"/>
      <c r="P45" s="304"/>
      <c r="Q45" s="304"/>
      <c r="R45" s="305"/>
    </row>
    <row r="46" spans="1:18" ht="12.95" customHeight="1">
      <c r="A46" s="316"/>
      <c r="B46" s="302">
        <v>6000</v>
      </c>
      <c r="C46" s="303" t="s">
        <v>63</v>
      </c>
      <c r="D46" s="304"/>
      <c r="E46" s="304"/>
      <c r="F46" s="305"/>
      <c r="G46" s="304"/>
      <c r="H46" s="304"/>
      <c r="I46" s="305"/>
      <c r="J46" s="304"/>
      <c r="K46" s="304"/>
      <c r="L46" s="305"/>
      <c r="M46" s="304"/>
      <c r="N46" s="304"/>
      <c r="O46" s="305"/>
      <c r="P46" s="304"/>
      <c r="Q46" s="304"/>
      <c r="R46" s="305"/>
    </row>
    <row r="47" spans="1:18" ht="35.1" customHeight="1">
      <c r="A47" s="314">
        <v>6</v>
      </c>
      <c r="B47" s="289"/>
      <c r="C47" s="290" t="s">
        <v>698</v>
      </c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</row>
    <row r="48" spans="1:18" ht="12.95" customHeight="1">
      <c r="A48" s="314"/>
      <c r="B48" s="287">
        <v>1000</v>
      </c>
      <c r="C48" s="292" t="s">
        <v>58</v>
      </c>
      <c r="D48" s="306"/>
      <c r="E48" s="306"/>
      <c r="F48" s="306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</row>
    <row r="49" spans="1:18" ht="12.95" customHeight="1">
      <c r="A49" s="314"/>
      <c r="B49" s="287">
        <v>2000</v>
      </c>
      <c r="C49" s="292" t="s">
        <v>59</v>
      </c>
      <c r="D49" s="306"/>
      <c r="E49" s="306"/>
      <c r="F49" s="307"/>
      <c r="G49" s="293"/>
      <c r="H49" s="293"/>
      <c r="I49" s="293"/>
      <c r="J49" s="293"/>
      <c r="K49" s="293"/>
      <c r="L49" s="293"/>
      <c r="M49" s="293"/>
      <c r="N49" s="293"/>
      <c r="O49" s="293"/>
      <c r="P49" s="306"/>
      <c r="Q49" s="293"/>
      <c r="R49" s="307"/>
    </row>
    <row r="50" spans="1:18" ht="12.95" customHeight="1">
      <c r="A50" s="314"/>
      <c r="B50" s="287">
        <v>3000</v>
      </c>
      <c r="C50" s="292" t="s">
        <v>60</v>
      </c>
      <c r="D50" s="306"/>
      <c r="E50" s="306"/>
      <c r="F50" s="307"/>
      <c r="G50" s="293"/>
      <c r="H50" s="293"/>
      <c r="I50" s="288"/>
      <c r="J50" s="293"/>
      <c r="K50" s="293"/>
      <c r="L50" s="293"/>
      <c r="M50" s="293"/>
      <c r="N50" s="293"/>
      <c r="O50" s="293"/>
      <c r="P50" s="293"/>
      <c r="Q50" s="293"/>
      <c r="R50" s="307"/>
    </row>
    <row r="51" spans="1:18" ht="12.95" customHeight="1">
      <c r="A51" s="314"/>
      <c r="B51" s="287">
        <v>4000</v>
      </c>
      <c r="C51" s="294" t="s">
        <v>61</v>
      </c>
      <c r="D51" s="306"/>
      <c r="E51" s="306"/>
      <c r="F51" s="306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</row>
    <row r="52" spans="1:18" ht="12.95" customHeight="1">
      <c r="A52" s="314"/>
      <c r="B52" s="287">
        <v>5000</v>
      </c>
      <c r="C52" s="294" t="s">
        <v>62</v>
      </c>
      <c r="D52" s="306"/>
      <c r="E52" s="306"/>
      <c r="F52" s="307"/>
      <c r="G52" s="293"/>
      <c r="H52" s="293"/>
      <c r="I52" s="288"/>
      <c r="J52" s="293"/>
      <c r="K52" s="293"/>
      <c r="L52" s="288"/>
      <c r="M52" s="293"/>
      <c r="N52" s="293"/>
      <c r="O52" s="288"/>
      <c r="P52" s="306"/>
      <c r="Q52" s="293"/>
      <c r="R52" s="288"/>
    </row>
    <row r="53" spans="1:18" ht="12.95" customHeight="1">
      <c r="A53" s="314"/>
      <c r="B53" s="287">
        <v>6000</v>
      </c>
      <c r="C53" s="292" t="s">
        <v>63</v>
      </c>
      <c r="D53" s="306"/>
      <c r="E53" s="306"/>
      <c r="F53" s="306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</row>
    <row r="54" spans="1:18" ht="35.1" customHeight="1">
      <c r="A54" s="314">
        <v>7</v>
      </c>
      <c r="B54" s="289"/>
      <c r="C54" s="290" t="s">
        <v>699</v>
      </c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</row>
    <row r="55" spans="1:18" ht="12.95" customHeight="1">
      <c r="A55" s="314"/>
      <c r="B55" s="287">
        <v>1000</v>
      </c>
      <c r="C55" s="292" t="s">
        <v>58</v>
      </c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</row>
    <row r="56" spans="1:18" ht="12.95" customHeight="1">
      <c r="A56" s="314"/>
      <c r="B56" s="287">
        <v>2000</v>
      </c>
      <c r="C56" s="292" t="s">
        <v>59</v>
      </c>
      <c r="D56" s="293"/>
      <c r="E56" s="293"/>
      <c r="F56" s="288"/>
      <c r="G56" s="293"/>
      <c r="H56" s="293"/>
      <c r="I56" s="288"/>
      <c r="J56" s="293"/>
      <c r="K56" s="293"/>
      <c r="L56" s="293"/>
      <c r="M56" s="293"/>
      <c r="N56" s="293"/>
      <c r="O56" s="293"/>
      <c r="P56" s="293"/>
      <c r="Q56" s="293"/>
      <c r="R56" s="288"/>
    </row>
    <row r="57" spans="1:18" ht="12.95" customHeight="1">
      <c r="A57" s="314"/>
      <c r="B57" s="287">
        <v>3000</v>
      </c>
      <c r="C57" s="292" t="s">
        <v>60</v>
      </c>
      <c r="D57" s="293"/>
      <c r="E57" s="293"/>
      <c r="F57" s="288"/>
      <c r="G57" s="293"/>
      <c r="H57" s="293"/>
      <c r="I57" s="288"/>
      <c r="J57" s="293"/>
      <c r="K57" s="293"/>
      <c r="L57" s="293"/>
      <c r="M57" s="293"/>
      <c r="N57" s="293"/>
      <c r="O57" s="293"/>
      <c r="P57" s="293"/>
      <c r="Q57" s="293"/>
      <c r="R57" s="288"/>
    </row>
    <row r="58" spans="1:18" ht="12.95" customHeight="1">
      <c r="A58" s="314"/>
      <c r="B58" s="287">
        <v>4000</v>
      </c>
      <c r="C58" s="294" t="s">
        <v>61</v>
      </c>
      <c r="D58" s="293"/>
      <c r="E58" s="293"/>
      <c r="F58" s="293"/>
      <c r="G58" s="293"/>
      <c r="H58" s="293"/>
      <c r="I58" s="288"/>
      <c r="J58" s="293"/>
      <c r="K58" s="293"/>
      <c r="L58" s="293"/>
      <c r="M58" s="293"/>
      <c r="N58" s="293"/>
      <c r="O58" s="293"/>
      <c r="P58" s="293"/>
      <c r="Q58" s="293"/>
      <c r="R58" s="293"/>
    </row>
    <row r="59" spans="1:18" ht="12.95" customHeight="1">
      <c r="A59" s="314"/>
      <c r="B59" s="287">
        <v>5000</v>
      </c>
      <c r="C59" s="294" t="s">
        <v>62</v>
      </c>
      <c r="D59" s="293"/>
      <c r="E59" s="293"/>
      <c r="F59" s="288"/>
      <c r="G59" s="293"/>
      <c r="H59" s="293"/>
      <c r="I59" s="288"/>
      <c r="J59" s="293"/>
      <c r="K59" s="293"/>
      <c r="L59" s="293"/>
      <c r="M59" s="293"/>
      <c r="N59" s="293"/>
      <c r="O59" s="293"/>
      <c r="P59" s="293"/>
      <c r="Q59" s="293"/>
      <c r="R59" s="288"/>
    </row>
    <row r="60" spans="1:18" ht="12.95" customHeight="1">
      <c r="A60" s="314"/>
      <c r="B60" s="287">
        <v>6000</v>
      </c>
      <c r="C60" s="292" t="s">
        <v>63</v>
      </c>
      <c r="D60" s="293"/>
      <c r="E60" s="293"/>
      <c r="F60" s="288"/>
      <c r="G60" s="293"/>
      <c r="H60" s="293"/>
      <c r="I60" s="288"/>
      <c r="J60" s="293"/>
      <c r="K60" s="293"/>
      <c r="L60" s="288"/>
      <c r="M60" s="293"/>
      <c r="N60" s="293"/>
      <c r="O60" s="288"/>
      <c r="P60" s="293"/>
      <c r="Q60" s="293"/>
      <c r="R60" s="288"/>
    </row>
    <row r="61" spans="1:18" ht="35.1" customHeight="1">
      <c r="A61" s="315">
        <v>8</v>
      </c>
      <c r="B61" s="289"/>
      <c r="C61" s="290" t="s">
        <v>700</v>
      </c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</row>
    <row r="62" spans="1:18" ht="12.95" customHeight="1">
      <c r="A62" s="315"/>
      <c r="B62" s="287">
        <v>1000</v>
      </c>
      <c r="C62" s="292" t="s">
        <v>58</v>
      </c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</row>
    <row r="63" spans="1:18" ht="12.95" customHeight="1">
      <c r="A63" s="315"/>
      <c r="B63" s="287">
        <v>2000</v>
      </c>
      <c r="C63" s="292" t="s">
        <v>59</v>
      </c>
      <c r="D63" s="293"/>
      <c r="E63" s="293"/>
      <c r="F63" s="288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</row>
    <row r="64" spans="1:18" ht="12.95" customHeight="1">
      <c r="A64" s="315"/>
      <c r="B64" s="287">
        <v>3000</v>
      </c>
      <c r="C64" s="292" t="s">
        <v>60</v>
      </c>
      <c r="D64" s="293"/>
      <c r="E64" s="293"/>
      <c r="F64" s="288"/>
      <c r="G64" s="293"/>
      <c r="H64" s="293"/>
      <c r="I64" s="288"/>
      <c r="J64" s="293"/>
      <c r="K64" s="293"/>
      <c r="L64" s="288"/>
      <c r="M64" s="293"/>
      <c r="N64" s="293"/>
      <c r="O64" s="288"/>
      <c r="P64" s="293"/>
      <c r="Q64" s="293"/>
      <c r="R64" s="288"/>
    </row>
    <row r="65" spans="1:18" ht="12.95" customHeight="1">
      <c r="A65" s="315"/>
      <c r="B65" s="287">
        <v>4000</v>
      </c>
      <c r="C65" s="294" t="s">
        <v>61</v>
      </c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</row>
    <row r="66" spans="1:18" ht="12.95" customHeight="1">
      <c r="A66" s="315"/>
      <c r="B66" s="287">
        <v>5000</v>
      </c>
      <c r="C66" s="294" t="s">
        <v>62</v>
      </c>
      <c r="D66" s="293"/>
      <c r="E66" s="293"/>
      <c r="F66" s="288"/>
      <c r="G66" s="293"/>
      <c r="H66" s="293"/>
      <c r="I66" s="288"/>
      <c r="J66" s="293"/>
      <c r="K66" s="293"/>
      <c r="L66" s="288"/>
      <c r="M66" s="293"/>
      <c r="N66" s="293"/>
      <c r="O66" s="288"/>
      <c r="P66" s="293"/>
      <c r="Q66" s="293"/>
      <c r="R66" s="288"/>
    </row>
    <row r="67" spans="1:18" ht="12.95" customHeight="1">
      <c r="A67" s="315"/>
      <c r="B67" s="287">
        <v>6000</v>
      </c>
      <c r="C67" s="296" t="s">
        <v>63</v>
      </c>
      <c r="D67" s="293"/>
      <c r="E67" s="293"/>
      <c r="F67" s="288"/>
      <c r="G67" s="293"/>
      <c r="H67" s="293"/>
      <c r="I67" s="288"/>
      <c r="J67" s="293"/>
      <c r="K67" s="293"/>
      <c r="L67" s="288"/>
      <c r="M67" s="293"/>
      <c r="N67" s="293"/>
      <c r="O67" s="288"/>
      <c r="P67" s="293"/>
      <c r="Q67" s="293"/>
      <c r="R67" s="288"/>
    </row>
    <row r="68" spans="1:18" ht="35.1" customHeight="1">
      <c r="A68" s="315">
        <v>9</v>
      </c>
      <c r="B68" s="289"/>
      <c r="C68" s="290" t="s">
        <v>701</v>
      </c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</row>
    <row r="69" spans="1:18" ht="12.95" customHeight="1">
      <c r="A69" s="315"/>
      <c r="B69" s="287">
        <v>1000</v>
      </c>
      <c r="C69" s="292" t="s">
        <v>58</v>
      </c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</row>
    <row r="70" spans="1:18" ht="12.95" customHeight="1">
      <c r="A70" s="315"/>
      <c r="B70" s="287">
        <v>2000</v>
      </c>
      <c r="C70" s="292" t="s">
        <v>59</v>
      </c>
      <c r="D70" s="293"/>
      <c r="E70" s="293"/>
      <c r="F70" s="288"/>
      <c r="G70" s="293"/>
      <c r="H70" s="293"/>
      <c r="I70" s="288"/>
      <c r="J70" s="293"/>
      <c r="K70" s="293"/>
      <c r="L70" s="288"/>
      <c r="M70" s="293"/>
      <c r="N70" s="293"/>
      <c r="O70" s="288"/>
      <c r="P70" s="293"/>
      <c r="Q70" s="293"/>
      <c r="R70" s="288"/>
    </row>
    <row r="71" spans="1:18" ht="12.95" customHeight="1">
      <c r="A71" s="315"/>
      <c r="B71" s="287">
        <v>3000</v>
      </c>
      <c r="C71" s="292" t="s">
        <v>60</v>
      </c>
      <c r="D71" s="293"/>
      <c r="E71" s="293"/>
      <c r="F71" s="288"/>
      <c r="G71" s="293"/>
      <c r="H71" s="293"/>
      <c r="I71" s="288"/>
      <c r="J71" s="293"/>
      <c r="K71" s="293"/>
      <c r="L71" s="288"/>
      <c r="M71" s="293"/>
      <c r="N71" s="293"/>
      <c r="O71" s="288"/>
      <c r="P71" s="293"/>
      <c r="Q71" s="293"/>
      <c r="R71" s="288"/>
    </row>
    <row r="72" spans="1:18" ht="12.95" customHeight="1">
      <c r="A72" s="315"/>
      <c r="B72" s="287">
        <v>4000</v>
      </c>
      <c r="C72" s="294" t="s">
        <v>61</v>
      </c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</row>
    <row r="73" spans="1:18" ht="12.95" customHeight="1">
      <c r="A73" s="315"/>
      <c r="B73" s="287">
        <v>5000</v>
      </c>
      <c r="C73" s="292" t="s">
        <v>62</v>
      </c>
      <c r="D73" s="293"/>
      <c r="E73" s="293"/>
      <c r="F73" s="288"/>
      <c r="G73" s="293"/>
      <c r="H73" s="293"/>
      <c r="I73" s="288"/>
      <c r="J73" s="293"/>
      <c r="K73" s="293"/>
      <c r="L73" s="288"/>
      <c r="M73" s="293"/>
      <c r="N73" s="293"/>
      <c r="O73" s="288"/>
      <c r="P73" s="293"/>
      <c r="Q73" s="293"/>
      <c r="R73" s="288"/>
    </row>
    <row r="74" spans="1:18" ht="12.95" customHeight="1">
      <c r="A74" s="315"/>
      <c r="B74" s="287">
        <v>6000</v>
      </c>
      <c r="C74" s="292" t="s">
        <v>63</v>
      </c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</row>
    <row r="75" spans="1:18" ht="35.1" customHeight="1">
      <c r="A75" s="315">
        <v>10</v>
      </c>
      <c r="B75" s="289"/>
      <c r="C75" s="290" t="s">
        <v>703</v>
      </c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</row>
    <row r="76" spans="1:18" ht="12.95" customHeight="1">
      <c r="A76" s="315"/>
      <c r="B76" s="308">
        <v>1000</v>
      </c>
      <c r="C76" s="296" t="s">
        <v>58</v>
      </c>
      <c r="D76" s="306"/>
      <c r="E76" s="306"/>
      <c r="F76" s="306"/>
      <c r="G76" s="306"/>
      <c r="H76" s="306"/>
      <c r="I76" s="307"/>
      <c r="J76" s="306"/>
      <c r="K76" s="306"/>
      <c r="L76" s="293"/>
      <c r="M76" s="293"/>
      <c r="N76" s="293"/>
      <c r="O76" s="293"/>
      <c r="P76" s="293"/>
      <c r="Q76" s="293"/>
      <c r="R76" s="293"/>
    </row>
    <row r="77" spans="1:18" ht="12.95" customHeight="1">
      <c r="A77" s="315"/>
      <c r="B77" s="308">
        <v>2000</v>
      </c>
      <c r="C77" s="296" t="s">
        <v>59</v>
      </c>
      <c r="D77" s="306"/>
      <c r="E77" s="306"/>
      <c r="F77" s="307"/>
      <c r="G77" s="306"/>
      <c r="H77" s="306"/>
      <c r="I77" s="307"/>
      <c r="J77" s="306"/>
      <c r="K77" s="306"/>
      <c r="L77" s="293"/>
      <c r="M77" s="293"/>
      <c r="N77" s="293"/>
      <c r="O77" s="293"/>
      <c r="P77" s="306"/>
      <c r="Q77" s="293"/>
      <c r="R77" s="307"/>
    </row>
    <row r="78" spans="1:18" ht="12.95" customHeight="1">
      <c r="A78" s="315"/>
      <c r="B78" s="308">
        <v>3000</v>
      </c>
      <c r="C78" s="296" t="s">
        <v>60</v>
      </c>
      <c r="D78" s="306"/>
      <c r="E78" s="306"/>
      <c r="F78" s="307"/>
      <c r="G78" s="306"/>
      <c r="H78" s="306"/>
      <c r="I78" s="307"/>
      <c r="J78" s="306"/>
      <c r="K78" s="306"/>
      <c r="L78" s="293"/>
      <c r="M78" s="293"/>
      <c r="N78" s="293"/>
      <c r="O78" s="288"/>
      <c r="P78" s="293"/>
      <c r="Q78" s="293"/>
      <c r="R78" s="288"/>
    </row>
    <row r="79" spans="1:18" ht="12.95" customHeight="1">
      <c r="A79" s="315"/>
      <c r="B79" s="308">
        <v>4000</v>
      </c>
      <c r="C79" s="309" t="s">
        <v>61</v>
      </c>
      <c r="D79" s="306"/>
      <c r="E79" s="306"/>
      <c r="F79" s="306"/>
      <c r="G79" s="306"/>
      <c r="H79" s="306"/>
      <c r="I79" s="306"/>
      <c r="J79" s="306"/>
      <c r="K79" s="306"/>
      <c r="L79" s="293"/>
      <c r="M79" s="293"/>
      <c r="N79" s="293"/>
      <c r="O79" s="293"/>
      <c r="P79" s="293"/>
      <c r="Q79" s="293"/>
      <c r="R79" s="293"/>
    </row>
    <row r="80" spans="1:18" ht="12.95" customHeight="1">
      <c r="A80" s="315"/>
      <c r="B80" s="308">
        <v>5000</v>
      </c>
      <c r="C80" s="309" t="s">
        <v>62</v>
      </c>
      <c r="D80" s="306"/>
      <c r="E80" s="306"/>
      <c r="F80" s="307"/>
      <c r="G80" s="306"/>
      <c r="H80" s="306"/>
      <c r="I80" s="307"/>
      <c r="J80" s="306"/>
      <c r="K80" s="306"/>
      <c r="L80" s="293"/>
      <c r="M80" s="293"/>
      <c r="N80" s="293"/>
      <c r="O80" s="288"/>
      <c r="P80" s="306"/>
      <c r="Q80" s="293"/>
      <c r="R80" s="307"/>
    </row>
    <row r="81" spans="1:18" ht="12.95" customHeight="1">
      <c r="A81" s="315"/>
      <c r="B81" s="308">
        <v>6000</v>
      </c>
      <c r="C81" s="296" t="s">
        <v>63</v>
      </c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7"/>
    </row>
    <row r="82" spans="1:18" ht="35.1" customHeight="1">
      <c r="A82" s="314"/>
      <c r="B82" s="289"/>
      <c r="C82" s="290" t="s">
        <v>704</v>
      </c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</row>
    <row r="83" spans="1:18" ht="12.95" customHeight="1">
      <c r="A83" s="314"/>
      <c r="B83" s="287">
        <v>1000</v>
      </c>
      <c r="C83" s="292" t="s">
        <v>58</v>
      </c>
      <c r="D83" s="293"/>
      <c r="E83" s="293"/>
      <c r="F83" s="288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88"/>
    </row>
    <row r="84" spans="1:18" ht="12.95" customHeight="1">
      <c r="A84" s="314"/>
      <c r="B84" s="287">
        <v>2000</v>
      </c>
      <c r="C84" s="292" t="s">
        <v>59</v>
      </c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</row>
    <row r="85" spans="1:18" ht="12.95" customHeight="1">
      <c r="A85" s="314"/>
      <c r="B85" s="287">
        <v>3000</v>
      </c>
      <c r="C85" s="292" t="s">
        <v>60</v>
      </c>
      <c r="D85" s="293"/>
      <c r="E85" s="293"/>
      <c r="F85" s="293"/>
      <c r="G85" s="293"/>
      <c r="H85" s="293"/>
      <c r="I85" s="288"/>
      <c r="J85" s="293"/>
      <c r="K85" s="293"/>
      <c r="L85" s="293"/>
      <c r="M85" s="293"/>
      <c r="N85" s="293"/>
      <c r="O85" s="293"/>
      <c r="P85" s="293"/>
      <c r="Q85" s="293"/>
      <c r="R85" s="288"/>
    </row>
    <row r="86" spans="1:18" ht="12.95" customHeight="1">
      <c r="A86" s="314"/>
      <c r="B86" s="287">
        <v>4000</v>
      </c>
      <c r="C86" s="294" t="s">
        <v>61</v>
      </c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</row>
    <row r="87" spans="1:18" ht="12.95" customHeight="1">
      <c r="A87" s="314"/>
      <c r="B87" s="287">
        <v>5000</v>
      </c>
      <c r="C87" s="294" t="s">
        <v>62</v>
      </c>
      <c r="D87" s="293"/>
      <c r="E87" s="293"/>
      <c r="F87" s="288"/>
      <c r="G87" s="293"/>
      <c r="H87" s="293"/>
      <c r="I87" s="288"/>
      <c r="J87" s="293"/>
      <c r="K87" s="293"/>
      <c r="L87" s="288"/>
      <c r="M87" s="293"/>
      <c r="N87" s="293"/>
      <c r="O87" s="288"/>
      <c r="P87" s="293"/>
      <c r="Q87" s="293"/>
      <c r="R87" s="288"/>
    </row>
    <row r="88" spans="1:18" ht="12.95" customHeight="1">
      <c r="A88" s="314"/>
      <c r="B88" s="287">
        <v>6000</v>
      </c>
      <c r="C88" s="292" t="s">
        <v>63</v>
      </c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</row>
    <row r="89" spans="1:18">
      <c r="A89" s="281"/>
      <c r="B89" s="281"/>
      <c r="C89" s="282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</row>
    <row r="91" spans="1:18">
      <c r="B91" s="285"/>
    </row>
  </sheetData>
  <mergeCells count="26">
    <mergeCell ref="A6:R6"/>
    <mergeCell ref="A1:R1"/>
    <mergeCell ref="A2:R2"/>
    <mergeCell ref="A3:R3"/>
    <mergeCell ref="A4:R4"/>
    <mergeCell ref="A5:R5"/>
    <mergeCell ref="A8:A10"/>
    <mergeCell ref="B8:B10"/>
    <mergeCell ref="C8:C10"/>
    <mergeCell ref="D8:R8"/>
    <mergeCell ref="D9:F9"/>
    <mergeCell ref="G9:I9"/>
    <mergeCell ref="J9:L9"/>
    <mergeCell ref="M9:O9"/>
    <mergeCell ref="P9:R9"/>
    <mergeCell ref="A75:A81"/>
    <mergeCell ref="A68:A74"/>
    <mergeCell ref="A19:A25"/>
    <mergeCell ref="A61:A67"/>
    <mergeCell ref="A82:A88"/>
    <mergeCell ref="A12:A18"/>
    <mergeCell ref="A26:A32"/>
    <mergeCell ref="A33:A39"/>
    <mergeCell ref="A47:A53"/>
    <mergeCell ref="A54:A60"/>
    <mergeCell ref="A40:A46"/>
  </mergeCells>
  <pageMargins left="0.23622047244094491" right="0.23622047244094491" top="0.74803149606299213" bottom="0.74803149606299213" header="0.31496062992125984" footer="0.31496062992125984"/>
  <pageSetup scale="55" fitToHeight="0" orientation="landscape" r:id="rId1"/>
  <rowBreaks count="1" manualBreakCount="1">
    <brk id="53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645"/>
  <sheetViews>
    <sheetView zoomScale="80" zoomScaleNormal="80" zoomScaleSheetLayoutView="100" workbookViewId="0">
      <selection activeCell="A4" sqref="A4:AX4"/>
    </sheetView>
  </sheetViews>
  <sheetFormatPr baseColWidth="10" defaultColWidth="11.42578125" defaultRowHeight="15"/>
  <cols>
    <col min="1" max="1" width="5.42578125" style="74" customWidth="1"/>
    <col min="2" max="2" width="5.140625" style="74" customWidth="1"/>
    <col min="3" max="3" width="4" style="75" customWidth="1"/>
    <col min="4" max="4" width="5.140625" style="74" customWidth="1"/>
    <col min="5" max="5" width="5.42578125" style="74" customWidth="1"/>
    <col min="6" max="6" width="5.140625" style="74" customWidth="1"/>
    <col min="7" max="7" width="5" style="74" customWidth="1"/>
    <col min="8" max="8" width="25.85546875" style="76" customWidth="1"/>
    <col min="9" max="9" width="23.5703125" style="73" bestFit="1" customWidth="1"/>
    <col min="10" max="10" width="14.7109375" style="73" customWidth="1"/>
    <col min="11" max="11" width="20.28515625" style="73" customWidth="1"/>
    <col min="12" max="12" width="18" style="73" bestFit="1" customWidth="1"/>
    <col min="13" max="13" width="14.28515625" style="73" customWidth="1"/>
    <col min="14" max="14" width="18" style="73" customWidth="1"/>
    <col min="15" max="15" width="19.85546875" style="73" customWidth="1"/>
    <col min="16" max="16" width="18" style="73" bestFit="1" customWidth="1"/>
    <col min="17" max="17" width="14.28515625" style="73" customWidth="1"/>
    <col min="18" max="18" width="18" style="73" customWidth="1"/>
    <col min="19" max="19" width="17.140625" style="73" bestFit="1" customWidth="1"/>
    <col min="20" max="20" width="14.28515625" style="73" customWidth="1"/>
    <col min="21" max="21" width="17.140625" style="73" customWidth="1"/>
    <col min="22" max="22" width="18.5703125" style="73" customWidth="1"/>
    <col min="23" max="23" width="14.28515625" style="73" customWidth="1"/>
    <col min="24" max="24" width="10.28515625" style="73" customWidth="1"/>
    <col min="25" max="25" width="14.85546875" style="73" customWidth="1"/>
    <col min="26" max="26" width="17" style="73" customWidth="1"/>
    <col min="27" max="27" width="10.28515625" style="73" customWidth="1"/>
    <col min="28" max="28" width="13.5703125" style="73" customWidth="1"/>
    <col min="29" max="29" width="15" style="73" customWidth="1"/>
    <col min="30" max="30" width="17.42578125" style="73" bestFit="1" customWidth="1"/>
    <col min="31" max="31" width="10.28515625" style="73" customWidth="1"/>
    <col min="32" max="32" width="17.42578125" style="73" customWidth="1"/>
    <col min="33" max="33" width="16.140625" style="73" bestFit="1" customWidth="1"/>
    <col min="34" max="34" width="10.7109375" style="73" customWidth="1"/>
    <col min="35" max="35" width="16.140625" style="73" customWidth="1"/>
    <col min="36" max="36" width="17.42578125" style="73" customWidth="1"/>
    <col min="37" max="37" width="18.28515625" style="73" customWidth="1"/>
    <col min="38" max="38" width="10.28515625" style="73" customWidth="1"/>
    <col min="39" max="39" width="18.28515625" style="73" customWidth="1"/>
    <col min="40" max="40" width="17.85546875" style="73" bestFit="1" customWidth="1"/>
    <col min="41" max="41" width="10.7109375" style="73" customWidth="1"/>
    <col min="42" max="42" width="17.85546875" style="73" bestFit="1" customWidth="1"/>
    <col min="43" max="43" width="18.28515625" style="73" customWidth="1"/>
    <col min="44" max="45" width="7.140625" style="77" customWidth="1"/>
    <col min="46" max="50" width="7.140625" style="73" customWidth="1"/>
    <col min="51" max="51" width="11.42578125" style="73"/>
    <col min="52" max="52" width="11.5703125" style="73" bestFit="1" customWidth="1"/>
    <col min="53" max="16384" width="11.42578125" style="73"/>
  </cols>
  <sheetData>
    <row r="1" spans="1:256" s="26" customFormat="1" ht="22.9" customHeight="1">
      <c r="A1" s="321" t="s">
        <v>36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83"/>
    </row>
    <row r="2" spans="1:256" s="26" customFormat="1" ht="31.9" customHeight="1">
      <c r="A2" s="322" t="s">
        <v>37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3"/>
      <c r="AY2" s="83"/>
    </row>
    <row r="3" spans="1:256" s="26" customFormat="1" ht="21.6" customHeight="1">
      <c r="A3" s="324" t="s">
        <v>695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5"/>
      <c r="AY3" s="83"/>
    </row>
    <row r="4" spans="1:256" s="26" customFormat="1" ht="24" customHeight="1">
      <c r="A4" s="324" t="s">
        <v>711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5"/>
      <c r="AY4" s="83"/>
    </row>
    <row r="5" spans="1:256" s="27" customFormat="1" ht="16.149999999999999" customHeight="1">
      <c r="A5" s="321" t="s">
        <v>710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6"/>
      <c r="AY5" s="84"/>
    </row>
    <row r="6" spans="1:256" s="27" customFormat="1" ht="15" customHeight="1">
      <c r="A6" s="327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9"/>
      <c r="AY6" s="84"/>
    </row>
    <row r="7" spans="1:256" s="28" customFormat="1" ht="31.9" customHeight="1">
      <c r="A7" s="332" t="s">
        <v>0</v>
      </c>
      <c r="B7" s="333" t="s">
        <v>1</v>
      </c>
      <c r="C7" s="334" t="s">
        <v>2</v>
      </c>
      <c r="D7" s="335" t="s">
        <v>3</v>
      </c>
      <c r="E7" s="336" t="s">
        <v>4</v>
      </c>
      <c r="F7" s="337" t="s">
        <v>5</v>
      </c>
      <c r="G7" s="339" t="s">
        <v>6</v>
      </c>
      <c r="H7" s="340" t="s">
        <v>7</v>
      </c>
      <c r="I7" s="341" t="s">
        <v>8</v>
      </c>
      <c r="J7" s="341"/>
      <c r="K7" s="341"/>
      <c r="L7" s="341"/>
      <c r="M7" s="341"/>
      <c r="N7" s="341"/>
      <c r="O7" s="341"/>
      <c r="P7" s="342" t="s">
        <v>9</v>
      </c>
      <c r="Q7" s="342"/>
      <c r="R7" s="342"/>
      <c r="S7" s="342"/>
      <c r="T7" s="342"/>
      <c r="U7" s="342"/>
      <c r="V7" s="342"/>
      <c r="W7" s="343" t="s">
        <v>10</v>
      </c>
      <c r="X7" s="343"/>
      <c r="Y7" s="343"/>
      <c r="Z7" s="343"/>
      <c r="AA7" s="343"/>
      <c r="AB7" s="343"/>
      <c r="AC7" s="343"/>
      <c r="AD7" s="330" t="s">
        <v>11</v>
      </c>
      <c r="AE7" s="330"/>
      <c r="AF7" s="330"/>
      <c r="AG7" s="330"/>
      <c r="AH7" s="330"/>
      <c r="AI7" s="330"/>
      <c r="AJ7" s="330"/>
      <c r="AK7" s="350" t="s">
        <v>12</v>
      </c>
      <c r="AL7" s="350"/>
      <c r="AM7" s="350"/>
      <c r="AN7" s="350"/>
      <c r="AO7" s="350"/>
      <c r="AP7" s="350"/>
      <c r="AQ7" s="350"/>
      <c r="AR7" s="351" t="s">
        <v>13</v>
      </c>
      <c r="AS7" s="351"/>
      <c r="AT7" s="351"/>
      <c r="AU7" s="352" t="s">
        <v>14</v>
      </c>
      <c r="AV7" s="352"/>
      <c r="AW7" s="345" t="s">
        <v>15</v>
      </c>
      <c r="AX7" s="345"/>
      <c r="AY7" s="85"/>
    </row>
    <row r="8" spans="1:256" s="28" customFormat="1" ht="12.75" customHeight="1">
      <c r="A8" s="332"/>
      <c r="B8" s="333"/>
      <c r="C8" s="334"/>
      <c r="D8" s="335"/>
      <c r="E8" s="336"/>
      <c r="F8" s="337"/>
      <c r="G8" s="339"/>
      <c r="H8" s="340"/>
      <c r="I8" s="341" t="s">
        <v>16</v>
      </c>
      <c r="J8" s="341"/>
      <c r="K8" s="341"/>
      <c r="L8" s="341" t="s">
        <v>17</v>
      </c>
      <c r="M8" s="341"/>
      <c r="N8" s="341"/>
      <c r="O8" s="109" t="s">
        <v>18</v>
      </c>
      <c r="P8" s="344" t="s">
        <v>16</v>
      </c>
      <c r="Q8" s="344"/>
      <c r="R8" s="344"/>
      <c r="S8" s="344" t="s">
        <v>17</v>
      </c>
      <c r="T8" s="344"/>
      <c r="U8" s="344"/>
      <c r="V8" s="110" t="s">
        <v>18</v>
      </c>
      <c r="W8" s="338" t="s">
        <v>16</v>
      </c>
      <c r="X8" s="338"/>
      <c r="Y8" s="338"/>
      <c r="Z8" s="338" t="s">
        <v>17</v>
      </c>
      <c r="AA8" s="338"/>
      <c r="AB8" s="338"/>
      <c r="AC8" s="111" t="s">
        <v>18</v>
      </c>
      <c r="AD8" s="331" t="s">
        <v>16</v>
      </c>
      <c r="AE8" s="331"/>
      <c r="AF8" s="331"/>
      <c r="AG8" s="331" t="s">
        <v>17</v>
      </c>
      <c r="AH8" s="331"/>
      <c r="AI8" s="331"/>
      <c r="AJ8" s="112" t="s">
        <v>18</v>
      </c>
      <c r="AK8" s="346" t="s">
        <v>16</v>
      </c>
      <c r="AL8" s="346"/>
      <c r="AM8" s="346"/>
      <c r="AN8" s="346" t="s">
        <v>17</v>
      </c>
      <c r="AO8" s="346"/>
      <c r="AP8" s="346"/>
      <c r="AQ8" s="113" t="s">
        <v>18</v>
      </c>
      <c r="AR8" s="351"/>
      <c r="AS8" s="351"/>
      <c r="AT8" s="351"/>
      <c r="AU8" s="347" t="s">
        <v>19</v>
      </c>
      <c r="AV8" s="347" t="s">
        <v>20</v>
      </c>
      <c r="AW8" s="348" t="s">
        <v>19</v>
      </c>
      <c r="AX8" s="348" t="s">
        <v>20</v>
      </c>
      <c r="AY8" s="85"/>
    </row>
    <row r="9" spans="1:256" s="28" customFormat="1" ht="14.25" customHeight="1">
      <c r="A9" s="332"/>
      <c r="B9" s="333"/>
      <c r="C9" s="334"/>
      <c r="D9" s="335"/>
      <c r="E9" s="336"/>
      <c r="F9" s="337"/>
      <c r="G9" s="339"/>
      <c r="H9" s="340"/>
      <c r="I9" s="109" t="s">
        <v>21</v>
      </c>
      <c r="J9" s="109" t="s">
        <v>22</v>
      </c>
      <c r="K9" s="109" t="s">
        <v>23</v>
      </c>
      <c r="L9" s="109" t="s">
        <v>24</v>
      </c>
      <c r="M9" s="109" t="s">
        <v>22</v>
      </c>
      <c r="N9" s="109" t="s">
        <v>23</v>
      </c>
      <c r="O9" s="109" t="s">
        <v>25</v>
      </c>
      <c r="P9" s="110" t="s">
        <v>21</v>
      </c>
      <c r="Q9" s="110" t="s">
        <v>22</v>
      </c>
      <c r="R9" s="110" t="s">
        <v>23</v>
      </c>
      <c r="S9" s="110" t="s">
        <v>24</v>
      </c>
      <c r="T9" s="110" t="s">
        <v>22</v>
      </c>
      <c r="U9" s="110" t="s">
        <v>23</v>
      </c>
      <c r="V9" s="110" t="s">
        <v>25</v>
      </c>
      <c r="W9" s="111" t="s">
        <v>21</v>
      </c>
      <c r="X9" s="111" t="s">
        <v>22</v>
      </c>
      <c r="Y9" s="111" t="s">
        <v>23</v>
      </c>
      <c r="Z9" s="111" t="s">
        <v>24</v>
      </c>
      <c r="AA9" s="111" t="s">
        <v>22</v>
      </c>
      <c r="AB9" s="111" t="s">
        <v>23</v>
      </c>
      <c r="AC9" s="111" t="s">
        <v>25</v>
      </c>
      <c r="AD9" s="112" t="s">
        <v>21</v>
      </c>
      <c r="AE9" s="112" t="s">
        <v>22</v>
      </c>
      <c r="AF9" s="112" t="s">
        <v>23</v>
      </c>
      <c r="AG9" s="112" t="s">
        <v>24</v>
      </c>
      <c r="AH9" s="112" t="s">
        <v>22</v>
      </c>
      <c r="AI9" s="112" t="s">
        <v>23</v>
      </c>
      <c r="AJ9" s="112" t="s">
        <v>25</v>
      </c>
      <c r="AK9" s="113" t="s">
        <v>21</v>
      </c>
      <c r="AL9" s="113" t="s">
        <v>22</v>
      </c>
      <c r="AM9" s="113" t="s">
        <v>23</v>
      </c>
      <c r="AN9" s="113" t="s">
        <v>24</v>
      </c>
      <c r="AO9" s="113" t="s">
        <v>22</v>
      </c>
      <c r="AP9" s="113" t="s">
        <v>23</v>
      </c>
      <c r="AQ9" s="113" t="s">
        <v>25</v>
      </c>
      <c r="AR9" s="349" t="s">
        <v>26</v>
      </c>
      <c r="AS9" s="349" t="s">
        <v>19</v>
      </c>
      <c r="AT9" s="349" t="s">
        <v>20</v>
      </c>
      <c r="AU9" s="347"/>
      <c r="AV9" s="347"/>
      <c r="AW9" s="348"/>
      <c r="AX9" s="348"/>
      <c r="AY9" s="85"/>
    </row>
    <row r="10" spans="1:256" s="28" customFormat="1" ht="39.6" customHeight="1">
      <c r="A10" s="332"/>
      <c r="B10" s="333"/>
      <c r="C10" s="334"/>
      <c r="D10" s="335"/>
      <c r="E10" s="336"/>
      <c r="F10" s="337"/>
      <c r="G10" s="339"/>
      <c r="H10" s="114" t="s">
        <v>25</v>
      </c>
      <c r="I10" s="115">
        <v>433461432</v>
      </c>
      <c r="J10" s="115">
        <v>0</v>
      </c>
      <c r="K10" s="115">
        <v>433461432</v>
      </c>
      <c r="L10" s="115">
        <v>108365359</v>
      </c>
      <c r="M10" s="115">
        <v>0</v>
      </c>
      <c r="N10" s="115">
        <v>108365359</v>
      </c>
      <c r="O10" s="115">
        <v>541826791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8">
        <v>0</v>
      </c>
      <c r="AE10" s="118">
        <v>0</v>
      </c>
      <c r="AF10" s="118">
        <v>0</v>
      </c>
      <c r="AG10" s="118">
        <v>0</v>
      </c>
      <c r="AH10" s="118">
        <v>0</v>
      </c>
      <c r="AI10" s="118">
        <v>0</v>
      </c>
      <c r="AJ10" s="118">
        <v>0</v>
      </c>
      <c r="AK10" s="119">
        <v>433461432</v>
      </c>
      <c r="AL10" s="119">
        <v>0</v>
      </c>
      <c r="AM10" s="119">
        <v>433461432</v>
      </c>
      <c r="AN10" s="119">
        <v>108365359</v>
      </c>
      <c r="AO10" s="119">
        <v>0</v>
      </c>
      <c r="AP10" s="119">
        <v>108365359</v>
      </c>
      <c r="AQ10" s="119">
        <v>541826791</v>
      </c>
      <c r="AR10" s="349"/>
      <c r="AS10" s="349"/>
      <c r="AT10" s="349"/>
      <c r="AU10" s="347"/>
      <c r="AV10" s="347"/>
      <c r="AW10" s="348"/>
      <c r="AX10" s="348"/>
      <c r="AY10" s="85"/>
      <c r="AZ10" s="29"/>
    </row>
    <row r="11" spans="1:256" s="28" customFormat="1" ht="9">
      <c r="A11" s="120"/>
      <c r="B11" s="121"/>
      <c r="C11" s="122"/>
      <c r="D11" s="123"/>
      <c r="E11" s="124"/>
      <c r="F11" s="125"/>
      <c r="G11" s="126"/>
      <c r="H11" s="127"/>
      <c r="I11" s="128"/>
      <c r="J11" s="128"/>
      <c r="K11" s="128"/>
      <c r="L11" s="128"/>
      <c r="M11" s="128"/>
      <c r="N11" s="128"/>
      <c r="O11" s="128"/>
      <c r="P11" s="129"/>
      <c r="Q11" s="129"/>
      <c r="R11" s="129"/>
      <c r="S11" s="129"/>
      <c r="T11" s="129"/>
      <c r="U11" s="129"/>
      <c r="V11" s="129"/>
      <c r="W11" s="130"/>
      <c r="X11" s="130"/>
      <c r="Y11" s="130"/>
      <c r="Z11" s="130"/>
      <c r="AA11" s="130"/>
      <c r="AB11" s="130"/>
      <c r="AC11" s="130"/>
      <c r="AD11" s="131"/>
      <c r="AE11" s="131"/>
      <c r="AF11" s="131"/>
      <c r="AG11" s="131"/>
      <c r="AH11" s="131"/>
      <c r="AI11" s="131"/>
      <c r="AJ11" s="131"/>
      <c r="AK11" s="132"/>
      <c r="AL11" s="132"/>
      <c r="AM11" s="132"/>
      <c r="AN11" s="132"/>
      <c r="AO11" s="132"/>
      <c r="AP11" s="132"/>
      <c r="AQ11" s="132"/>
      <c r="AR11" s="133"/>
      <c r="AS11" s="133"/>
      <c r="AT11" s="134"/>
      <c r="AU11" s="135"/>
      <c r="AV11" s="135"/>
      <c r="AW11" s="136"/>
      <c r="AX11" s="136"/>
      <c r="AY11" s="85"/>
    </row>
    <row r="12" spans="1:256" s="31" customFormat="1" ht="110.45" customHeight="1">
      <c r="A12" s="227"/>
      <c r="B12" s="227"/>
      <c r="C12" s="122"/>
      <c r="D12" s="228"/>
      <c r="E12" s="228"/>
      <c r="F12" s="228"/>
      <c r="G12" s="228"/>
      <c r="H12" s="267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70"/>
      <c r="AS12" s="270"/>
      <c r="AT12" s="270"/>
      <c r="AU12" s="270"/>
      <c r="AV12" s="270"/>
      <c r="AW12" s="270"/>
      <c r="AX12" s="270"/>
      <c r="AY12" s="103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32" customFormat="1" ht="24.95" hidden="1" customHeight="1">
      <c r="A13" s="137"/>
      <c r="B13" s="137"/>
      <c r="C13" s="138"/>
      <c r="D13" s="137"/>
      <c r="E13" s="137"/>
      <c r="F13" s="137"/>
      <c r="G13" s="137"/>
      <c r="H13" s="139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1"/>
      <c r="AS13" s="141"/>
      <c r="AT13" s="141"/>
      <c r="AU13" s="141"/>
      <c r="AV13" s="141"/>
      <c r="AW13" s="141"/>
      <c r="AX13" s="142"/>
      <c r="AY13" s="104"/>
    </row>
    <row r="14" spans="1:256" s="32" customFormat="1" ht="24.95" hidden="1" customHeight="1">
      <c r="A14" s="143"/>
      <c r="B14" s="143"/>
      <c r="C14" s="144"/>
      <c r="D14" s="143"/>
      <c r="E14" s="143"/>
      <c r="F14" s="143"/>
      <c r="G14" s="143"/>
      <c r="H14" s="145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7"/>
      <c r="AS14" s="147"/>
      <c r="AT14" s="147"/>
      <c r="AU14" s="147"/>
      <c r="AV14" s="147"/>
      <c r="AW14" s="147"/>
      <c r="AX14" s="147"/>
      <c r="AY14" s="104"/>
    </row>
    <row r="15" spans="1:256" s="32" customFormat="1" ht="24.95" hidden="1" customHeight="1">
      <c r="A15" s="148"/>
      <c r="B15" s="148"/>
      <c r="C15" s="149"/>
      <c r="D15" s="148"/>
      <c r="E15" s="148"/>
      <c r="F15" s="148"/>
      <c r="G15" s="148"/>
      <c r="H15" s="150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2"/>
      <c r="AS15" s="152"/>
      <c r="AT15" s="153"/>
      <c r="AU15" s="153"/>
      <c r="AV15" s="153"/>
      <c r="AW15" s="153"/>
      <c r="AX15" s="153"/>
      <c r="AY15" s="104"/>
    </row>
    <row r="16" spans="1:256" s="32" customFormat="1" ht="24.95" hidden="1" customHeight="1">
      <c r="A16" s="154"/>
      <c r="B16" s="154"/>
      <c r="C16" s="155"/>
      <c r="D16" s="154"/>
      <c r="E16" s="154"/>
      <c r="F16" s="154"/>
      <c r="G16" s="154"/>
      <c r="H16" s="156"/>
      <c r="I16" s="157"/>
      <c r="J16" s="158"/>
      <c r="K16" s="158"/>
      <c r="L16" s="157"/>
      <c r="M16" s="158"/>
      <c r="N16" s="158"/>
      <c r="O16" s="158"/>
      <c r="P16" s="157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9"/>
      <c r="AS16" s="159"/>
      <c r="AT16" s="160"/>
      <c r="AU16" s="160"/>
      <c r="AV16" s="160"/>
      <c r="AW16" s="160"/>
      <c r="AX16" s="160"/>
      <c r="AY16" s="104"/>
    </row>
    <row r="17" spans="1:51" s="32" customFormat="1" ht="24.95" customHeight="1">
      <c r="A17" s="137"/>
      <c r="B17" s="137"/>
      <c r="C17" s="138"/>
      <c r="D17" s="137"/>
      <c r="E17" s="137"/>
      <c r="F17" s="137"/>
      <c r="G17" s="137"/>
      <c r="H17" s="139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1"/>
      <c r="AS17" s="141"/>
      <c r="AT17" s="141"/>
      <c r="AU17" s="141"/>
      <c r="AV17" s="141"/>
      <c r="AW17" s="141"/>
      <c r="AX17" s="142"/>
      <c r="AY17" s="104"/>
    </row>
    <row r="18" spans="1:51" s="32" customFormat="1" ht="24.95" customHeight="1">
      <c r="A18" s="143"/>
      <c r="B18" s="143"/>
      <c r="C18" s="144"/>
      <c r="D18" s="143"/>
      <c r="E18" s="143"/>
      <c r="F18" s="143"/>
      <c r="G18" s="143"/>
      <c r="H18" s="145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7"/>
      <c r="AS18" s="147"/>
      <c r="AT18" s="147"/>
      <c r="AU18" s="147"/>
      <c r="AV18" s="147"/>
      <c r="AW18" s="147"/>
      <c r="AX18" s="147"/>
      <c r="AY18" s="104"/>
    </row>
    <row r="19" spans="1:51" s="32" customFormat="1" ht="24.95" customHeight="1">
      <c r="A19" s="148"/>
      <c r="B19" s="148"/>
      <c r="C19" s="149"/>
      <c r="D19" s="148"/>
      <c r="E19" s="148"/>
      <c r="F19" s="148"/>
      <c r="G19" s="148"/>
      <c r="H19" s="150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2"/>
      <c r="AS19" s="152"/>
      <c r="AT19" s="153"/>
      <c r="AU19" s="153"/>
      <c r="AV19" s="153"/>
      <c r="AW19" s="153"/>
      <c r="AX19" s="153"/>
      <c r="AY19" s="104"/>
    </row>
    <row r="20" spans="1:51" s="32" customFormat="1" ht="24.95" customHeight="1">
      <c r="A20" s="154"/>
      <c r="B20" s="154"/>
      <c r="C20" s="155"/>
      <c r="D20" s="154"/>
      <c r="E20" s="154"/>
      <c r="F20" s="154"/>
      <c r="G20" s="154"/>
      <c r="H20" s="156"/>
      <c r="I20" s="157"/>
      <c r="J20" s="158"/>
      <c r="K20" s="158"/>
      <c r="L20" s="157"/>
      <c r="M20" s="158"/>
      <c r="N20" s="158"/>
      <c r="O20" s="158"/>
      <c r="P20" s="157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9"/>
      <c r="AS20" s="159"/>
      <c r="AT20" s="160"/>
      <c r="AU20" s="160"/>
      <c r="AV20" s="160"/>
      <c r="AW20" s="160"/>
      <c r="AX20" s="160"/>
      <c r="AY20" s="104"/>
    </row>
    <row r="21" spans="1:51" s="32" customFormat="1" ht="24.95" hidden="1" customHeight="1">
      <c r="A21" s="148"/>
      <c r="B21" s="148"/>
      <c r="C21" s="149"/>
      <c r="D21" s="148"/>
      <c r="E21" s="148"/>
      <c r="F21" s="148"/>
      <c r="G21" s="148"/>
      <c r="H21" s="150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2"/>
      <c r="AS21" s="152"/>
      <c r="AT21" s="153"/>
      <c r="AU21" s="153"/>
      <c r="AV21" s="153"/>
      <c r="AW21" s="153"/>
      <c r="AX21" s="153"/>
      <c r="AY21" s="104"/>
    </row>
    <row r="22" spans="1:51" s="32" customFormat="1" ht="24.95" hidden="1" customHeight="1">
      <c r="A22" s="154"/>
      <c r="B22" s="154"/>
      <c r="C22" s="155"/>
      <c r="D22" s="154"/>
      <c r="E22" s="154"/>
      <c r="F22" s="154"/>
      <c r="G22" s="154"/>
      <c r="H22" s="161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9"/>
      <c r="AS22" s="159"/>
      <c r="AT22" s="160"/>
      <c r="AU22" s="160"/>
      <c r="AV22" s="160"/>
      <c r="AW22" s="160"/>
      <c r="AX22" s="160"/>
      <c r="AY22" s="104"/>
    </row>
    <row r="23" spans="1:51" s="32" customFormat="1" ht="24.95" hidden="1" customHeight="1">
      <c r="A23" s="148"/>
      <c r="B23" s="148"/>
      <c r="C23" s="149"/>
      <c r="D23" s="148"/>
      <c r="E23" s="148"/>
      <c r="F23" s="148"/>
      <c r="G23" s="148"/>
      <c r="H23" s="150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2"/>
      <c r="AS23" s="152"/>
      <c r="AT23" s="153"/>
      <c r="AU23" s="153"/>
      <c r="AV23" s="153"/>
      <c r="AW23" s="153"/>
      <c r="AX23" s="153"/>
      <c r="AY23" s="104"/>
    </row>
    <row r="24" spans="1:51" s="32" customFormat="1" ht="24.95" hidden="1" customHeight="1">
      <c r="A24" s="154"/>
      <c r="B24" s="154"/>
      <c r="C24" s="155"/>
      <c r="D24" s="154"/>
      <c r="E24" s="154"/>
      <c r="F24" s="154"/>
      <c r="G24" s="154"/>
      <c r="H24" s="161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9"/>
      <c r="AS24" s="159"/>
      <c r="AT24" s="160"/>
      <c r="AU24" s="160"/>
      <c r="AV24" s="160"/>
      <c r="AW24" s="160"/>
      <c r="AX24" s="160"/>
      <c r="AY24" s="104"/>
    </row>
    <row r="25" spans="1:51" s="32" customFormat="1" ht="24.95" hidden="1" customHeight="1">
      <c r="A25" s="148"/>
      <c r="B25" s="148"/>
      <c r="C25" s="149"/>
      <c r="D25" s="148"/>
      <c r="E25" s="148"/>
      <c r="F25" s="148"/>
      <c r="G25" s="148"/>
      <c r="H25" s="150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2"/>
      <c r="AS25" s="162"/>
      <c r="AT25" s="153"/>
      <c r="AU25" s="153"/>
      <c r="AV25" s="153"/>
      <c r="AW25" s="153"/>
      <c r="AX25" s="153"/>
      <c r="AY25" s="104"/>
    </row>
    <row r="26" spans="1:51" s="32" customFormat="1" ht="24.95" hidden="1" customHeight="1">
      <c r="A26" s="154"/>
      <c r="B26" s="154"/>
      <c r="C26" s="155"/>
      <c r="D26" s="154"/>
      <c r="E26" s="154"/>
      <c r="F26" s="154"/>
      <c r="G26" s="154"/>
      <c r="H26" s="156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59"/>
      <c r="AS26" s="159"/>
      <c r="AT26" s="159"/>
      <c r="AU26" s="159"/>
      <c r="AV26" s="159"/>
      <c r="AW26" s="159"/>
      <c r="AX26" s="159"/>
      <c r="AY26" s="104"/>
    </row>
    <row r="27" spans="1:51" s="32" customFormat="1" ht="24.95" customHeight="1">
      <c r="A27" s="137"/>
      <c r="B27" s="137"/>
      <c r="C27" s="138"/>
      <c r="D27" s="164"/>
      <c r="E27" s="137"/>
      <c r="F27" s="137"/>
      <c r="G27" s="137"/>
      <c r="H27" s="139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1"/>
      <c r="AS27" s="165"/>
      <c r="AT27" s="141"/>
      <c r="AU27" s="141"/>
      <c r="AV27" s="141"/>
      <c r="AW27" s="141"/>
      <c r="AX27" s="142"/>
      <c r="AY27" s="104"/>
    </row>
    <row r="28" spans="1:51" s="32" customFormat="1" ht="24.95" customHeight="1">
      <c r="A28" s="143"/>
      <c r="B28" s="143"/>
      <c r="C28" s="144"/>
      <c r="D28" s="143"/>
      <c r="E28" s="143"/>
      <c r="F28" s="143"/>
      <c r="G28" s="143"/>
      <c r="H28" s="145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7"/>
      <c r="AS28" s="166"/>
      <c r="AT28" s="147"/>
      <c r="AU28" s="147"/>
      <c r="AV28" s="147"/>
      <c r="AW28" s="147"/>
      <c r="AX28" s="147"/>
      <c r="AY28" s="104"/>
    </row>
    <row r="29" spans="1:51" s="32" customFormat="1" ht="24.95" customHeight="1">
      <c r="A29" s="148"/>
      <c r="B29" s="148"/>
      <c r="C29" s="149"/>
      <c r="D29" s="148"/>
      <c r="E29" s="148"/>
      <c r="F29" s="148"/>
      <c r="G29" s="148"/>
      <c r="H29" s="150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52"/>
      <c r="AS29" s="152"/>
      <c r="AT29" s="152"/>
      <c r="AU29" s="152"/>
      <c r="AV29" s="152"/>
      <c r="AW29" s="152"/>
      <c r="AX29" s="152"/>
      <c r="AY29" s="104"/>
    </row>
    <row r="30" spans="1:51" s="32" customFormat="1" ht="24.95" customHeight="1">
      <c r="A30" s="154"/>
      <c r="B30" s="154"/>
      <c r="C30" s="155"/>
      <c r="D30" s="154"/>
      <c r="E30" s="154"/>
      <c r="F30" s="154"/>
      <c r="G30" s="154"/>
      <c r="H30" s="156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59"/>
      <c r="AS30" s="159"/>
      <c r="AT30" s="159"/>
      <c r="AU30" s="159"/>
      <c r="AV30" s="159"/>
      <c r="AW30" s="159"/>
      <c r="AX30" s="159"/>
      <c r="AY30" s="104"/>
    </row>
    <row r="31" spans="1:51" s="32" customFormat="1" ht="32.450000000000003" customHeight="1">
      <c r="A31" s="148"/>
      <c r="B31" s="148"/>
      <c r="C31" s="149"/>
      <c r="D31" s="148"/>
      <c r="E31" s="148"/>
      <c r="F31" s="148"/>
      <c r="G31" s="148"/>
      <c r="H31" s="150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52"/>
      <c r="AS31" s="152"/>
      <c r="AT31" s="152"/>
      <c r="AU31" s="152"/>
      <c r="AV31" s="152"/>
      <c r="AW31" s="152"/>
      <c r="AX31" s="152"/>
      <c r="AY31" s="104"/>
    </row>
    <row r="32" spans="1:51" s="32" customFormat="1" ht="24.95" customHeight="1">
      <c r="A32" s="154"/>
      <c r="B32" s="154"/>
      <c r="C32" s="155"/>
      <c r="D32" s="154"/>
      <c r="E32" s="154"/>
      <c r="F32" s="154"/>
      <c r="G32" s="154"/>
      <c r="H32" s="156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59"/>
      <c r="AS32" s="159"/>
      <c r="AT32" s="159"/>
      <c r="AU32" s="159"/>
      <c r="AV32" s="159"/>
      <c r="AW32" s="159"/>
      <c r="AX32" s="159"/>
      <c r="AY32" s="104"/>
    </row>
    <row r="33" spans="1:51" s="32" customFormat="1" ht="24.95" customHeight="1">
      <c r="A33" s="148"/>
      <c r="B33" s="148"/>
      <c r="C33" s="149"/>
      <c r="D33" s="148"/>
      <c r="E33" s="148"/>
      <c r="F33" s="148"/>
      <c r="G33" s="148"/>
      <c r="H33" s="150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52"/>
      <c r="AS33" s="152"/>
      <c r="AT33" s="152"/>
      <c r="AU33" s="152"/>
      <c r="AV33" s="152"/>
      <c r="AW33" s="152"/>
      <c r="AX33" s="152"/>
      <c r="AY33" s="104"/>
    </row>
    <row r="34" spans="1:51" s="32" customFormat="1" ht="24.95" customHeight="1">
      <c r="A34" s="154"/>
      <c r="B34" s="154"/>
      <c r="C34" s="155"/>
      <c r="D34" s="154"/>
      <c r="E34" s="154"/>
      <c r="F34" s="154"/>
      <c r="G34" s="154"/>
      <c r="H34" s="156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59"/>
      <c r="AS34" s="159"/>
      <c r="AT34" s="159"/>
      <c r="AU34" s="159"/>
      <c r="AV34" s="159"/>
      <c r="AW34" s="159"/>
      <c r="AX34" s="159"/>
      <c r="AY34" s="104"/>
    </row>
    <row r="35" spans="1:51" s="32" customFormat="1" ht="24.95" customHeight="1">
      <c r="A35" s="143"/>
      <c r="B35" s="143"/>
      <c r="C35" s="144"/>
      <c r="D35" s="143"/>
      <c r="E35" s="143"/>
      <c r="F35" s="143"/>
      <c r="G35" s="143"/>
      <c r="H35" s="145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7"/>
      <c r="AS35" s="147"/>
      <c r="AT35" s="147"/>
      <c r="AU35" s="147"/>
      <c r="AV35" s="147"/>
      <c r="AW35" s="147"/>
      <c r="AX35" s="147"/>
      <c r="AY35" s="104"/>
    </row>
    <row r="36" spans="1:51" s="32" customFormat="1" ht="24.95" customHeight="1">
      <c r="A36" s="148"/>
      <c r="B36" s="148"/>
      <c r="C36" s="149"/>
      <c r="D36" s="148"/>
      <c r="E36" s="148"/>
      <c r="F36" s="148"/>
      <c r="G36" s="148"/>
      <c r="H36" s="150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52"/>
      <c r="AS36" s="152"/>
      <c r="AT36" s="152"/>
      <c r="AU36" s="152"/>
      <c r="AV36" s="152"/>
      <c r="AW36" s="152"/>
      <c r="AX36" s="152"/>
      <c r="AY36" s="104"/>
    </row>
    <row r="37" spans="1:51" s="32" customFormat="1" ht="24.95" customHeight="1">
      <c r="A37" s="154"/>
      <c r="B37" s="154"/>
      <c r="C37" s="155"/>
      <c r="D37" s="154"/>
      <c r="E37" s="154"/>
      <c r="F37" s="154"/>
      <c r="G37" s="154"/>
      <c r="H37" s="156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59"/>
      <c r="AS37" s="159"/>
      <c r="AT37" s="159"/>
      <c r="AU37" s="159"/>
      <c r="AV37" s="159"/>
      <c r="AW37" s="159"/>
      <c r="AX37" s="159"/>
      <c r="AY37" s="104"/>
    </row>
    <row r="38" spans="1:51" s="32" customFormat="1" ht="24.95" hidden="1" customHeight="1">
      <c r="A38" s="143"/>
      <c r="B38" s="143"/>
      <c r="C38" s="144"/>
      <c r="D38" s="143"/>
      <c r="E38" s="143"/>
      <c r="F38" s="143"/>
      <c r="G38" s="143"/>
      <c r="H38" s="145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7"/>
      <c r="AS38" s="166"/>
      <c r="AT38" s="147"/>
      <c r="AU38" s="147"/>
      <c r="AV38" s="147"/>
      <c r="AW38" s="147"/>
      <c r="AX38" s="147"/>
      <c r="AY38" s="104"/>
    </row>
    <row r="39" spans="1:51" s="32" customFormat="1" ht="24.95" hidden="1" customHeight="1">
      <c r="A39" s="148"/>
      <c r="B39" s="148"/>
      <c r="C39" s="149"/>
      <c r="D39" s="148"/>
      <c r="E39" s="148"/>
      <c r="F39" s="148"/>
      <c r="G39" s="148"/>
      <c r="H39" s="150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52"/>
      <c r="AS39" s="152"/>
      <c r="AT39" s="152"/>
      <c r="AU39" s="152"/>
      <c r="AV39" s="152"/>
      <c r="AW39" s="152"/>
      <c r="AX39" s="152"/>
      <c r="AY39" s="104"/>
    </row>
    <row r="40" spans="1:51" s="32" customFormat="1" ht="29.45" hidden="1" customHeight="1">
      <c r="A40" s="154"/>
      <c r="B40" s="154"/>
      <c r="C40" s="168"/>
      <c r="D40" s="154"/>
      <c r="E40" s="154"/>
      <c r="F40" s="154"/>
      <c r="G40" s="154"/>
      <c r="H40" s="156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59"/>
      <c r="AS40" s="159"/>
      <c r="AT40" s="159"/>
      <c r="AU40" s="159"/>
      <c r="AV40" s="159"/>
      <c r="AW40" s="159"/>
      <c r="AX40" s="159"/>
      <c r="AY40" s="104"/>
    </row>
    <row r="41" spans="1:51" s="32" customFormat="1" ht="28.9" hidden="1" customHeight="1">
      <c r="A41" s="154"/>
      <c r="B41" s="154"/>
      <c r="C41" s="155"/>
      <c r="D41" s="154"/>
      <c r="E41" s="154"/>
      <c r="F41" s="154"/>
      <c r="G41" s="154"/>
      <c r="H41" s="156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59"/>
      <c r="AS41" s="159"/>
      <c r="AT41" s="159"/>
      <c r="AU41" s="159"/>
      <c r="AV41" s="159"/>
      <c r="AW41" s="159"/>
      <c r="AX41" s="159"/>
      <c r="AY41" s="104"/>
    </row>
    <row r="42" spans="1:51" s="32" customFormat="1" ht="30" hidden="1" customHeight="1">
      <c r="A42" s="154"/>
      <c r="B42" s="154"/>
      <c r="C42" s="168"/>
      <c r="D42" s="154"/>
      <c r="E42" s="154"/>
      <c r="F42" s="154"/>
      <c r="G42" s="154"/>
      <c r="H42" s="156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59"/>
      <c r="AS42" s="159"/>
      <c r="AT42" s="159"/>
      <c r="AU42" s="159"/>
      <c r="AV42" s="159"/>
      <c r="AW42" s="159"/>
      <c r="AX42" s="159"/>
      <c r="AY42" s="104"/>
    </row>
    <row r="43" spans="1:51" s="32" customFormat="1" ht="24.95" customHeight="1">
      <c r="A43" s="137"/>
      <c r="B43" s="137"/>
      <c r="C43" s="138"/>
      <c r="D43" s="164"/>
      <c r="E43" s="137"/>
      <c r="F43" s="137"/>
      <c r="G43" s="137"/>
      <c r="H43" s="139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1"/>
      <c r="AS43" s="165"/>
      <c r="AT43" s="141"/>
      <c r="AU43" s="141"/>
      <c r="AV43" s="141"/>
      <c r="AW43" s="141"/>
      <c r="AX43" s="142"/>
      <c r="AY43" s="104"/>
    </row>
    <row r="44" spans="1:51" s="32" customFormat="1" ht="24.95" hidden="1" customHeight="1">
      <c r="A44" s="143"/>
      <c r="B44" s="143"/>
      <c r="C44" s="144"/>
      <c r="D44" s="143"/>
      <c r="E44" s="143"/>
      <c r="F44" s="143"/>
      <c r="G44" s="143"/>
      <c r="H44" s="145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7"/>
      <c r="AS44" s="166"/>
      <c r="AT44" s="147"/>
      <c r="AU44" s="147"/>
      <c r="AV44" s="147"/>
      <c r="AW44" s="147"/>
      <c r="AX44" s="147"/>
      <c r="AY44" s="104"/>
    </row>
    <row r="45" spans="1:51" s="32" customFormat="1" ht="24.95" hidden="1" customHeight="1">
      <c r="A45" s="148"/>
      <c r="B45" s="148"/>
      <c r="C45" s="149"/>
      <c r="D45" s="148"/>
      <c r="E45" s="148"/>
      <c r="F45" s="148"/>
      <c r="G45" s="148"/>
      <c r="H45" s="150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52"/>
      <c r="AS45" s="152"/>
      <c r="AT45" s="152"/>
      <c r="AU45" s="152"/>
      <c r="AV45" s="152"/>
      <c r="AW45" s="152"/>
      <c r="AX45" s="152"/>
      <c r="AY45" s="104"/>
    </row>
    <row r="46" spans="1:51" s="32" customFormat="1" ht="24.95" hidden="1" customHeight="1">
      <c r="A46" s="154"/>
      <c r="B46" s="154"/>
      <c r="C46" s="168"/>
      <c r="D46" s="154"/>
      <c r="E46" s="154"/>
      <c r="F46" s="154"/>
      <c r="G46" s="154"/>
      <c r="H46" s="156"/>
      <c r="I46" s="163"/>
      <c r="J46" s="163"/>
      <c r="K46" s="163"/>
      <c r="L46" s="169"/>
      <c r="M46" s="169"/>
      <c r="N46" s="169"/>
      <c r="O46" s="169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59"/>
      <c r="AS46" s="159"/>
      <c r="AT46" s="159"/>
      <c r="AU46" s="159"/>
      <c r="AV46" s="159"/>
      <c r="AW46" s="159"/>
      <c r="AX46" s="159"/>
      <c r="AY46" s="104"/>
    </row>
    <row r="47" spans="1:51" s="32" customFormat="1" ht="24.95" customHeight="1">
      <c r="A47" s="143"/>
      <c r="B47" s="143"/>
      <c r="C47" s="144"/>
      <c r="D47" s="143"/>
      <c r="E47" s="143"/>
      <c r="F47" s="143"/>
      <c r="G47" s="143"/>
      <c r="H47" s="145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7"/>
      <c r="AS47" s="147"/>
      <c r="AT47" s="147"/>
      <c r="AU47" s="147"/>
      <c r="AV47" s="147"/>
      <c r="AW47" s="147"/>
      <c r="AX47" s="147"/>
      <c r="AY47" s="104"/>
    </row>
    <row r="48" spans="1:51" s="32" customFormat="1" ht="24.95" customHeight="1">
      <c r="A48" s="148"/>
      <c r="B48" s="148"/>
      <c r="C48" s="149"/>
      <c r="D48" s="148"/>
      <c r="E48" s="148"/>
      <c r="F48" s="148"/>
      <c r="G48" s="148"/>
      <c r="H48" s="150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52"/>
      <c r="AS48" s="152"/>
      <c r="AT48" s="152"/>
      <c r="AU48" s="152"/>
      <c r="AV48" s="152"/>
      <c r="AW48" s="152"/>
      <c r="AX48" s="152"/>
      <c r="AY48" s="104"/>
    </row>
    <row r="49" spans="1:51" s="32" customFormat="1" ht="24.95" customHeight="1">
      <c r="A49" s="154"/>
      <c r="B49" s="154"/>
      <c r="C49" s="168"/>
      <c r="D49" s="154"/>
      <c r="E49" s="154"/>
      <c r="F49" s="154"/>
      <c r="G49" s="154"/>
      <c r="H49" s="265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59"/>
      <c r="AS49" s="159"/>
      <c r="AT49" s="159"/>
      <c r="AU49" s="159"/>
      <c r="AV49" s="159"/>
      <c r="AW49" s="159"/>
      <c r="AX49" s="159"/>
      <c r="AY49" s="104"/>
    </row>
    <row r="50" spans="1:51" s="30" customFormat="1" ht="60" customHeight="1">
      <c r="A50" s="227"/>
      <c r="B50" s="227"/>
      <c r="C50" s="122"/>
      <c r="D50" s="228"/>
      <c r="E50" s="228"/>
      <c r="F50" s="228"/>
      <c r="G50" s="271"/>
      <c r="H50" s="267"/>
      <c r="I50" s="272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70"/>
      <c r="AS50" s="270"/>
      <c r="AT50" s="270"/>
      <c r="AU50" s="270"/>
      <c r="AV50" s="270"/>
      <c r="AW50" s="270"/>
      <c r="AX50" s="270"/>
      <c r="AY50" s="103"/>
    </row>
    <row r="51" spans="1:51" s="37" customFormat="1" ht="24.95" customHeight="1">
      <c r="A51" s="170"/>
      <c r="B51" s="171"/>
      <c r="C51" s="170"/>
      <c r="D51" s="170"/>
      <c r="E51" s="170"/>
      <c r="F51" s="170"/>
      <c r="G51" s="170"/>
      <c r="H51" s="266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3"/>
      <c r="AS51" s="174"/>
      <c r="AT51" s="175"/>
      <c r="AU51" s="175"/>
      <c r="AV51" s="175"/>
      <c r="AW51" s="175"/>
      <c r="AX51" s="175"/>
      <c r="AY51" s="105"/>
    </row>
    <row r="52" spans="1:51" s="37" customFormat="1" ht="24.95" customHeight="1">
      <c r="A52" s="176"/>
      <c r="B52" s="177"/>
      <c r="C52" s="176"/>
      <c r="D52" s="176"/>
      <c r="E52" s="176"/>
      <c r="F52" s="176"/>
      <c r="G52" s="176"/>
      <c r="H52" s="145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9"/>
      <c r="AS52" s="180"/>
      <c r="AT52" s="181"/>
      <c r="AU52" s="181"/>
      <c r="AV52" s="181"/>
      <c r="AW52" s="181"/>
      <c r="AX52" s="181"/>
      <c r="AY52" s="105"/>
    </row>
    <row r="53" spans="1:51" s="37" customFormat="1" ht="24.95" customHeight="1">
      <c r="A53" s="182"/>
      <c r="B53" s="183"/>
      <c r="C53" s="182"/>
      <c r="D53" s="182"/>
      <c r="E53" s="182"/>
      <c r="F53" s="182"/>
      <c r="G53" s="182"/>
      <c r="H53" s="150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5"/>
      <c r="AS53" s="186"/>
      <c r="AT53" s="187"/>
      <c r="AU53" s="187"/>
      <c r="AV53" s="187"/>
      <c r="AW53" s="187"/>
      <c r="AX53" s="187"/>
      <c r="AY53" s="105"/>
    </row>
    <row r="54" spans="1:51" s="37" customFormat="1" ht="24.95" customHeight="1">
      <c r="A54" s="188"/>
      <c r="B54" s="189"/>
      <c r="C54" s="188"/>
      <c r="D54" s="188"/>
      <c r="E54" s="188"/>
      <c r="F54" s="188"/>
      <c r="G54" s="188"/>
      <c r="H54" s="156"/>
      <c r="I54" s="158"/>
      <c r="J54" s="163"/>
      <c r="K54" s="190"/>
      <c r="L54" s="191"/>
      <c r="M54" s="190"/>
      <c r="N54" s="190"/>
      <c r="O54" s="190"/>
      <c r="P54" s="190"/>
      <c r="Q54" s="190"/>
      <c r="R54" s="190"/>
      <c r="S54" s="191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2"/>
      <c r="AS54" s="193"/>
      <c r="AT54" s="194"/>
      <c r="AU54" s="194"/>
      <c r="AV54" s="194"/>
      <c r="AW54" s="194"/>
      <c r="AX54" s="194"/>
      <c r="AY54" s="105"/>
    </row>
    <row r="55" spans="1:51" s="37" customFormat="1" ht="24.95" customHeight="1">
      <c r="A55" s="170"/>
      <c r="B55" s="171"/>
      <c r="C55" s="170"/>
      <c r="D55" s="170"/>
      <c r="E55" s="170"/>
      <c r="F55" s="170"/>
      <c r="G55" s="170"/>
      <c r="H55" s="139"/>
      <c r="I55" s="248"/>
      <c r="J55" s="140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3"/>
      <c r="AS55" s="174"/>
      <c r="AT55" s="175"/>
      <c r="AU55" s="175"/>
      <c r="AV55" s="175"/>
      <c r="AW55" s="175"/>
      <c r="AX55" s="175"/>
      <c r="AY55" s="105"/>
    </row>
    <row r="56" spans="1:51" s="37" customFormat="1" ht="24.95" customHeight="1">
      <c r="A56" s="176"/>
      <c r="B56" s="177"/>
      <c r="C56" s="176"/>
      <c r="D56" s="176"/>
      <c r="E56" s="176"/>
      <c r="F56" s="176"/>
      <c r="G56" s="176"/>
      <c r="H56" s="145"/>
      <c r="I56" s="250"/>
      <c r="J56" s="146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9"/>
      <c r="AS56" s="180"/>
      <c r="AT56" s="181"/>
      <c r="AU56" s="181"/>
      <c r="AV56" s="181"/>
      <c r="AW56" s="181"/>
      <c r="AX56" s="181"/>
      <c r="AY56" s="105"/>
    </row>
    <row r="57" spans="1:51" s="37" customFormat="1" ht="24.95" customHeight="1">
      <c r="A57" s="182"/>
      <c r="B57" s="183"/>
      <c r="C57" s="182"/>
      <c r="D57" s="182"/>
      <c r="E57" s="182"/>
      <c r="F57" s="182"/>
      <c r="G57" s="182"/>
      <c r="H57" s="150"/>
      <c r="I57" s="151"/>
      <c r="J57" s="167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5"/>
      <c r="AS57" s="186"/>
      <c r="AT57" s="187"/>
      <c r="AU57" s="187"/>
      <c r="AV57" s="187"/>
      <c r="AW57" s="187"/>
      <c r="AX57" s="187"/>
      <c r="AY57" s="105"/>
    </row>
    <row r="58" spans="1:51" s="37" customFormat="1" ht="24.95" customHeight="1">
      <c r="A58" s="251"/>
      <c r="B58" s="217"/>
      <c r="C58" s="251"/>
      <c r="D58" s="251"/>
      <c r="E58" s="251"/>
      <c r="F58" s="251"/>
      <c r="G58" s="251"/>
      <c r="H58" s="161"/>
      <c r="I58" s="157"/>
      <c r="J58" s="169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252"/>
      <c r="AS58" s="253"/>
      <c r="AT58" s="254"/>
      <c r="AU58" s="254"/>
      <c r="AV58" s="254"/>
      <c r="AW58" s="254"/>
      <c r="AX58" s="254"/>
      <c r="AY58" s="105"/>
    </row>
    <row r="59" spans="1:51" s="37" customFormat="1" ht="24.95" customHeight="1">
      <c r="A59" s="251"/>
      <c r="B59" s="217"/>
      <c r="C59" s="251"/>
      <c r="D59" s="251"/>
      <c r="E59" s="251"/>
      <c r="F59" s="251"/>
      <c r="G59" s="251"/>
      <c r="H59" s="161"/>
      <c r="I59" s="157"/>
      <c r="J59" s="169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252"/>
      <c r="AS59" s="253"/>
      <c r="AT59" s="254"/>
      <c r="AU59" s="254"/>
      <c r="AV59" s="254"/>
      <c r="AW59" s="254"/>
      <c r="AX59" s="254"/>
      <c r="AY59" s="105"/>
    </row>
    <row r="60" spans="1:51" s="37" customFormat="1" ht="24.95" customHeight="1">
      <c r="A60" s="182"/>
      <c r="B60" s="183"/>
      <c r="C60" s="182"/>
      <c r="D60" s="182"/>
      <c r="E60" s="182"/>
      <c r="F60" s="182"/>
      <c r="G60" s="182"/>
      <c r="H60" s="150"/>
      <c r="I60" s="151"/>
      <c r="J60" s="167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5"/>
      <c r="AS60" s="186"/>
      <c r="AT60" s="187"/>
      <c r="AU60" s="187"/>
      <c r="AV60" s="187"/>
      <c r="AW60" s="187"/>
      <c r="AX60" s="187"/>
      <c r="AY60" s="105"/>
    </row>
    <row r="61" spans="1:51" s="37" customFormat="1" ht="24.95" customHeight="1">
      <c r="A61" s="251"/>
      <c r="B61" s="217"/>
      <c r="C61" s="251"/>
      <c r="D61" s="251"/>
      <c r="E61" s="251"/>
      <c r="F61" s="251"/>
      <c r="G61" s="251"/>
      <c r="H61" s="161"/>
      <c r="I61" s="157"/>
      <c r="J61" s="169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252"/>
      <c r="AS61" s="253"/>
      <c r="AT61" s="254"/>
      <c r="AU61" s="254"/>
      <c r="AV61" s="254"/>
      <c r="AW61" s="254"/>
      <c r="AX61" s="254"/>
      <c r="AY61" s="105"/>
    </row>
    <row r="62" spans="1:51" s="37" customFormat="1" ht="24.95" customHeight="1">
      <c r="A62" s="182"/>
      <c r="B62" s="183"/>
      <c r="C62" s="182"/>
      <c r="D62" s="182"/>
      <c r="E62" s="182"/>
      <c r="F62" s="182"/>
      <c r="G62" s="182"/>
      <c r="H62" s="150"/>
      <c r="I62" s="151"/>
      <c r="J62" s="167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5"/>
      <c r="AS62" s="186"/>
      <c r="AT62" s="187"/>
      <c r="AU62" s="187"/>
      <c r="AV62" s="187"/>
      <c r="AW62" s="187"/>
      <c r="AX62" s="187"/>
      <c r="AY62" s="105"/>
    </row>
    <row r="63" spans="1:51" s="37" customFormat="1" ht="24.95" customHeight="1">
      <c r="A63" s="188"/>
      <c r="B63" s="189"/>
      <c r="C63" s="188"/>
      <c r="D63" s="188"/>
      <c r="E63" s="188"/>
      <c r="F63" s="188"/>
      <c r="G63" s="188"/>
      <c r="H63" s="156"/>
      <c r="I63" s="158"/>
      <c r="J63" s="163"/>
      <c r="K63" s="190"/>
      <c r="L63" s="191"/>
      <c r="M63" s="190"/>
      <c r="N63" s="190"/>
      <c r="O63" s="190"/>
      <c r="P63" s="190"/>
      <c r="Q63" s="190"/>
      <c r="R63" s="190"/>
      <c r="S63" s="191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2"/>
      <c r="AS63" s="193"/>
      <c r="AT63" s="194"/>
      <c r="AU63" s="194"/>
      <c r="AV63" s="194"/>
      <c r="AW63" s="194"/>
      <c r="AX63" s="194"/>
      <c r="AY63" s="105"/>
    </row>
    <row r="64" spans="1:51" s="37" customFormat="1" ht="24.95" customHeight="1">
      <c r="A64" s="176"/>
      <c r="B64" s="177"/>
      <c r="C64" s="176"/>
      <c r="D64" s="176"/>
      <c r="E64" s="176"/>
      <c r="F64" s="176"/>
      <c r="G64" s="176"/>
      <c r="H64" s="145"/>
      <c r="I64" s="250"/>
      <c r="J64" s="146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9"/>
      <c r="AS64" s="180"/>
      <c r="AT64" s="181"/>
      <c r="AU64" s="181"/>
      <c r="AV64" s="181"/>
      <c r="AW64" s="181"/>
      <c r="AX64" s="181"/>
      <c r="AY64" s="105"/>
    </row>
    <row r="65" spans="1:256" s="37" customFormat="1" ht="24.95" customHeight="1">
      <c r="A65" s="182"/>
      <c r="B65" s="183"/>
      <c r="C65" s="182"/>
      <c r="D65" s="182"/>
      <c r="E65" s="182"/>
      <c r="F65" s="182"/>
      <c r="G65" s="182"/>
      <c r="H65" s="150"/>
      <c r="I65" s="151"/>
      <c r="J65" s="167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5"/>
      <c r="AS65" s="186"/>
      <c r="AT65" s="187"/>
      <c r="AU65" s="187"/>
      <c r="AV65" s="187"/>
      <c r="AW65" s="187"/>
      <c r="AX65" s="187"/>
      <c r="AY65" s="105"/>
    </row>
    <row r="66" spans="1:256" s="37" customFormat="1" ht="24.95" customHeight="1">
      <c r="A66" s="188"/>
      <c r="B66" s="189"/>
      <c r="C66" s="188"/>
      <c r="D66" s="188"/>
      <c r="E66" s="188"/>
      <c r="F66" s="188"/>
      <c r="G66" s="188"/>
      <c r="H66" s="156"/>
      <c r="I66" s="158"/>
      <c r="J66" s="163"/>
      <c r="K66" s="190"/>
      <c r="L66" s="191"/>
      <c r="M66" s="190"/>
      <c r="N66" s="190"/>
      <c r="O66" s="190"/>
      <c r="P66" s="190"/>
      <c r="Q66" s="190"/>
      <c r="R66" s="190"/>
      <c r="S66" s="191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2"/>
      <c r="AS66" s="192"/>
      <c r="AT66" s="194"/>
      <c r="AU66" s="194"/>
      <c r="AV66" s="194"/>
      <c r="AW66" s="195"/>
      <c r="AX66" s="194"/>
      <c r="AY66" s="105"/>
    </row>
    <row r="67" spans="1:256" s="37" customFormat="1" ht="24.95" customHeight="1">
      <c r="A67" s="170"/>
      <c r="B67" s="171"/>
      <c r="C67" s="170"/>
      <c r="D67" s="170"/>
      <c r="E67" s="170"/>
      <c r="F67" s="170"/>
      <c r="G67" s="170"/>
      <c r="H67" s="139"/>
      <c r="I67" s="248"/>
      <c r="J67" s="140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3"/>
      <c r="AS67" s="174"/>
      <c r="AT67" s="175"/>
      <c r="AU67" s="175"/>
      <c r="AV67" s="175"/>
      <c r="AW67" s="175"/>
      <c r="AX67" s="175"/>
      <c r="AY67" s="105"/>
    </row>
    <row r="68" spans="1:256" s="37" customFormat="1" ht="24.95" customHeight="1">
      <c r="A68" s="176"/>
      <c r="B68" s="177"/>
      <c r="C68" s="176"/>
      <c r="D68" s="176"/>
      <c r="E68" s="176"/>
      <c r="F68" s="176"/>
      <c r="G68" s="176"/>
      <c r="H68" s="145"/>
      <c r="I68" s="250"/>
      <c r="J68" s="146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9"/>
      <c r="AS68" s="180"/>
      <c r="AT68" s="181"/>
      <c r="AU68" s="181"/>
      <c r="AV68" s="181"/>
      <c r="AW68" s="181"/>
      <c r="AX68" s="181"/>
      <c r="AY68" s="105"/>
    </row>
    <row r="69" spans="1:256" s="37" customFormat="1" ht="24.95" customHeight="1">
      <c r="A69" s="182"/>
      <c r="B69" s="183"/>
      <c r="C69" s="182"/>
      <c r="D69" s="182"/>
      <c r="E69" s="182"/>
      <c r="F69" s="182"/>
      <c r="G69" s="182"/>
      <c r="H69" s="150"/>
      <c r="I69" s="151"/>
      <c r="J69" s="167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5"/>
      <c r="AS69" s="186"/>
      <c r="AT69" s="187"/>
      <c r="AU69" s="187"/>
      <c r="AV69" s="187"/>
      <c r="AW69" s="187"/>
      <c r="AX69" s="187"/>
      <c r="AY69" s="105"/>
    </row>
    <row r="70" spans="1:256" s="37" customFormat="1" ht="24.95" customHeight="1">
      <c r="A70" s="188"/>
      <c r="B70" s="189"/>
      <c r="C70" s="188"/>
      <c r="D70" s="188"/>
      <c r="E70" s="188"/>
      <c r="F70" s="188"/>
      <c r="G70" s="188"/>
      <c r="H70" s="156"/>
      <c r="I70" s="158"/>
      <c r="J70" s="163"/>
      <c r="K70" s="190"/>
      <c r="L70" s="191"/>
      <c r="M70" s="190"/>
      <c r="N70" s="190"/>
      <c r="O70" s="190"/>
      <c r="P70" s="190"/>
      <c r="Q70" s="190"/>
      <c r="R70" s="190"/>
      <c r="S70" s="191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2"/>
      <c r="AS70" s="193"/>
      <c r="AT70" s="194"/>
      <c r="AU70" s="194"/>
      <c r="AV70" s="194"/>
      <c r="AW70" s="194"/>
      <c r="AX70" s="194"/>
      <c r="AY70" s="105"/>
    </row>
    <row r="71" spans="1:256" s="37" customFormat="1" ht="24.95" hidden="1" customHeight="1">
      <c r="A71" s="170"/>
      <c r="B71" s="171"/>
      <c r="C71" s="170"/>
      <c r="D71" s="170"/>
      <c r="E71" s="170"/>
      <c r="F71" s="170"/>
      <c r="G71" s="170"/>
      <c r="H71" s="139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3"/>
      <c r="AS71" s="174"/>
      <c r="AT71" s="175"/>
      <c r="AU71" s="175"/>
      <c r="AV71" s="175"/>
      <c r="AW71" s="175"/>
      <c r="AX71" s="175"/>
      <c r="AY71" s="105"/>
    </row>
    <row r="72" spans="1:256" s="37" customFormat="1" ht="24.95" hidden="1" customHeight="1">
      <c r="A72" s="176"/>
      <c r="B72" s="177"/>
      <c r="C72" s="176"/>
      <c r="D72" s="176"/>
      <c r="E72" s="176"/>
      <c r="F72" s="176"/>
      <c r="G72" s="176"/>
      <c r="H72" s="145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9"/>
      <c r="AS72" s="180"/>
      <c r="AT72" s="181"/>
      <c r="AU72" s="181"/>
      <c r="AV72" s="181"/>
      <c r="AW72" s="181"/>
      <c r="AX72" s="181"/>
      <c r="AY72" s="105"/>
    </row>
    <row r="73" spans="1:256" s="37" customFormat="1" ht="24.95" hidden="1" customHeight="1">
      <c r="A73" s="182"/>
      <c r="B73" s="183"/>
      <c r="C73" s="182"/>
      <c r="D73" s="182"/>
      <c r="E73" s="182"/>
      <c r="F73" s="182"/>
      <c r="G73" s="182"/>
      <c r="H73" s="150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5"/>
      <c r="AS73" s="186"/>
      <c r="AT73" s="187"/>
      <c r="AU73" s="187"/>
      <c r="AV73" s="187"/>
      <c r="AW73" s="187"/>
      <c r="AX73" s="187"/>
      <c r="AY73" s="105"/>
    </row>
    <row r="74" spans="1:256" s="37" customFormat="1" ht="24.95" hidden="1" customHeight="1">
      <c r="A74" s="188"/>
      <c r="B74" s="189"/>
      <c r="C74" s="188"/>
      <c r="D74" s="188"/>
      <c r="E74" s="188"/>
      <c r="F74" s="188"/>
      <c r="G74" s="188"/>
      <c r="H74" s="156"/>
      <c r="I74" s="191"/>
      <c r="J74" s="190"/>
      <c r="K74" s="190"/>
      <c r="L74" s="190"/>
      <c r="M74" s="190"/>
      <c r="N74" s="190"/>
      <c r="O74" s="190"/>
      <c r="P74" s="190"/>
      <c r="Q74" s="190"/>
      <c r="R74" s="191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2"/>
      <c r="AS74" s="192"/>
      <c r="AT74" s="194"/>
      <c r="AU74" s="194"/>
      <c r="AV74" s="194"/>
      <c r="AW74" s="195"/>
      <c r="AX74" s="194"/>
      <c r="AY74" s="105"/>
    </row>
    <row r="75" spans="1:256" s="31" customFormat="1" ht="44.45" customHeight="1">
      <c r="A75" s="227"/>
      <c r="B75" s="227"/>
      <c r="C75" s="122"/>
      <c r="D75" s="228"/>
      <c r="E75" s="228"/>
      <c r="F75" s="228"/>
      <c r="G75" s="228"/>
      <c r="H75" s="268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70"/>
      <c r="AS75" s="270"/>
      <c r="AT75" s="270"/>
      <c r="AU75" s="270"/>
      <c r="AV75" s="270"/>
      <c r="AW75" s="270"/>
      <c r="AX75" s="270"/>
      <c r="AY75" s="103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31" customFormat="1" ht="27.6" customHeight="1">
      <c r="A76" s="137"/>
      <c r="B76" s="137"/>
      <c r="C76" s="199"/>
      <c r="D76" s="171"/>
      <c r="E76" s="171"/>
      <c r="F76" s="171"/>
      <c r="G76" s="171"/>
      <c r="H76" s="255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1"/>
      <c r="AS76" s="201"/>
      <c r="AT76" s="201"/>
      <c r="AU76" s="201"/>
      <c r="AV76" s="201"/>
      <c r="AW76" s="201"/>
      <c r="AX76" s="201"/>
      <c r="AY76" s="103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1" customFormat="1" ht="30.6" customHeight="1">
      <c r="A77" s="143"/>
      <c r="B77" s="143"/>
      <c r="C77" s="202"/>
      <c r="D77" s="177"/>
      <c r="E77" s="177"/>
      <c r="F77" s="177"/>
      <c r="G77" s="177"/>
      <c r="H77" s="256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4"/>
      <c r="AS77" s="204"/>
      <c r="AT77" s="204"/>
      <c r="AU77" s="204"/>
      <c r="AV77" s="204"/>
      <c r="AW77" s="204"/>
      <c r="AX77" s="204"/>
      <c r="AY77" s="103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31" customFormat="1" ht="30.6" customHeight="1">
      <c r="A78" s="148"/>
      <c r="B78" s="148"/>
      <c r="C78" s="205"/>
      <c r="D78" s="183"/>
      <c r="E78" s="183"/>
      <c r="F78" s="183"/>
      <c r="G78" s="183"/>
      <c r="H78" s="257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7"/>
      <c r="AS78" s="207"/>
      <c r="AT78" s="207"/>
      <c r="AU78" s="207"/>
      <c r="AV78" s="207"/>
      <c r="AW78" s="207"/>
      <c r="AX78" s="207"/>
      <c r="AY78" s="103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1" customFormat="1" ht="30.6" customHeight="1">
      <c r="A79" s="226"/>
      <c r="B79" s="226"/>
      <c r="C79" s="218"/>
      <c r="D79" s="217"/>
      <c r="E79" s="217"/>
      <c r="F79" s="217"/>
      <c r="G79" s="217"/>
      <c r="H79" s="258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19"/>
      <c r="AS79" s="219"/>
      <c r="AT79" s="219"/>
      <c r="AU79" s="219"/>
      <c r="AV79" s="219"/>
      <c r="AW79" s="219"/>
      <c r="AX79" s="219"/>
      <c r="AY79" s="103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256" s="31" customFormat="1" ht="30.6" customHeight="1">
      <c r="A80" s="143"/>
      <c r="B80" s="143"/>
      <c r="C80" s="202"/>
      <c r="D80" s="177"/>
      <c r="E80" s="177"/>
      <c r="F80" s="177"/>
      <c r="G80" s="177"/>
      <c r="H80" s="256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4"/>
      <c r="AS80" s="204"/>
      <c r="AT80" s="204"/>
      <c r="AU80" s="204"/>
      <c r="AV80" s="204"/>
      <c r="AW80" s="204"/>
      <c r="AX80" s="204"/>
      <c r="AY80" s="103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</row>
    <row r="81" spans="1:256" s="31" customFormat="1" ht="30.6" customHeight="1">
      <c r="A81" s="148"/>
      <c r="B81" s="148"/>
      <c r="C81" s="205"/>
      <c r="D81" s="183"/>
      <c r="E81" s="183"/>
      <c r="F81" s="183"/>
      <c r="G81" s="183"/>
      <c r="H81" s="257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7"/>
      <c r="AS81" s="207"/>
      <c r="AT81" s="207"/>
      <c r="AU81" s="207"/>
      <c r="AV81" s="207"/>
      <c r="AW81" s="207"/>
      <c r="AX81" s="207"/>
      <c r="AY81" s="103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</row>
    <row r="82" spans="1:256" s="31" customFormat="1" ht="30.6" customHeight="1">
      <c r="A82" s="226"/>
      <c r="B82" s="226"/>
      <c r="C82" s="218"/>
      <c r="D82" s="217"/>
      <c r="E82" s="217"/>
      <c r="F82" s="217"/>
      <c r="G82" s="217"/>
      <c r="H82" s="258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19"/>
      <c r="AS82" s="219"/>
      <c r="AT82" s="219"/>
      <c r="AU82" s="219"/>
      <c r="AV82" s="219"/>
      <c r="AW82" s="219"/>
      <c r="AX82" s="219"/>
      <c r="AY82" s="103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</row>
    <row r="83" spans="1:256" s="31" customFormat="1" ht="30.6" customHeight="1">
      <c r="A83" s="143"/>
      <c r="B83" s="143"/>
      <c r="C83" s="202"/>
      <c r="D83" s="177"/>
      <c r="E83" s="177"/>
      <c r="F83" s="177"/>
      <c r="G83" s="177"/>
      <c r="H83" s="256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4"/>
      <c r="AS83" s="204"/>
      <c r="AT83" s="204"/>
      <c r="AU83" s="204"/>
      <c r="AV83" s="204"/>
      <c r="AW83" s="204"/>
      <c r="AX83" s="204"/>
      <c r="AY83" s="103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</row>
    <row r="84" spans="1:256" s="31" customFormat="1" ht="30.6" customHeight="1">
      <c r="A84" s="148"/>
      <c r="B84" s="148"/>
      <c r="C84" s="205"/>
      <c r="D84" s="183"/>
      <c r="E84" s="183"/>
      <c r="F84" s="183"/>
      <c r="G84" s="183"/>
      <c r="H84" s="257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7"/>
      <c r="AS84" s="207"/>
      <c r="AT84" s="207"/>
      <c r="AU84" s="207"/>
      <c r="AV84" s="207"/>
      <c r="AW84" s="207"/>
      <c r="AX84" s="207"/>
      <c r="AY84" s="103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</row>
    <row r="85" spans="1:256" s="31" customFormat="1" ht="30.6" customHeight="1">
      <c r="A85" s="226"/>
      <c r="B85" s="226"/>
      <c r="C85" s="218"/>
      <c r="D85" s="217"/>
      <c r="E85" s="217"/>
      <c r="F85" s="217"/>
      <c r="G85" s="217"/>
      <c r="H85" s="258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19"/>
      <c r="AS85" s="219"/>
      <c r="AT85" s="219"/>
      <c r="AU85" s="219"/>
      <c r="AV85" s="219"/>
      <c r="AW85" s="219"/>
      <c r="AX85" s="219"/>
      <c r="AY85" s="103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</row>
    <row r="86" spans="1:256" s="31" customFormat="1" ht="30.6" customHeight="1">
      <c r="A86" s="148"/>
      <c r="B86" s="148"/>
      <c r="C86" s="205"/>
      <c r="D86" s="183"/>
      <c r="E86" s="183"/>
      <c r="F86" s="183"/>
      <c r="G86" s="183"/>
      <c r="H86" s="257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7"/>
      <c r="AS86" s="207"/>
      <c r="AT86" s="207"/>
      <c r="AU86" s="207"/>
      <c r="AV86" s="207"/>
      <c r="AW86" s="207"/>
      <c r="AX86" s="207"/>
      <c r="AY86" s="103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</row>
    <row r="87" spans="1:256" s="31" customFormat="1" ht="30.6" customHeight="1">
      <c r="A87" s="226"/>
      <c r="B87" s="226"/>
      <c r="C87" s="218"/>
      <c r="D87" s="217"/>
      <c r="E87" s="217"/>
      <c r="F87" s="217"/>
      <c r="G87" s="217"/>
      <c r="H87" s="258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19"/>
      <c r="AS87" s="219"/>
      <c r="AT87" s="219"/>
      <c r="AU87" s="219"/>
      <c r="AV87" s="219"/>
      <c r="AW87" s="219"/>
      <c r="AX87" s="219"/>
      <c r="AY87" s="103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</row>
    <row r="88" spans="1:256" s="31" customFormat="1" ht="30.6" customHeight="1">
      <c r="A88" s="143"/>
      <c r="B88" s="143"/>
      <c r="C88" s="202"/>
      <c r="D88" s="177"/>
      <c r="E88" s="177"/>
      <c r="F88" s="177"/>
      <c r="G88" s="177"/>
      <c r="H88" s="256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4"/>
      <c r="AS88" s="204"/>
      <c r="AT88" s="204"/>
      <c r="AU88" s="204"/>
      <c r="AV88" s="204"/>
      <c r="AW88" s="204"/>
      <c r="AX88" s="204"/>
      <c r="AY88" s="103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</row>
    <row r="89" spans="1:256" s="31" customFormat="1" ht="30.6" customHeight="1">
      <c r="A89" s="148"/>
      <c r="B89" s="148"/>
      <c r="C89" s="205"/>
      <c r="D89" s="183"/>
      <c r="E89" s="183"/>
      <c r="F89" s="183"/>
      <c r="G89" s="183"/>
      <c r="H89" s="257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7"/>
      <c r="AS89" s="207"/>
      <c r="AT89" s="207"/>
      <c r="AU89" s="207"/>
      <c r="AV89" s="207"/>
      <c r="AW89" s="207"/>
      <c r="AX89" s="207"/>
      <c r="AY89" s="103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</row>
    <row r="90" spans="1:256" s="31" customFormat="1" ht="30.6" customHeight="1">
      <c r="A90" s="226"/>
      <c r="B90" s="226"/>
      <c r="C90" s="218"/>
      <c r="D90" s="217"/>
      <c r="E90" s="217"/>
      <c r="F90" s="217"/>
      <c r="G90" s="217"/>
      <c r="H90" s="258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19"/>
      <c r="AS90" s="219"/>
      <c r="AT90" s="219"/>
      <c r="AU90" s="219"/>
      <c r="AV90" s="219"/>
      <c r="AW90" s="219"/>
      <c r="AX90" s="219"/>
      <c r="AY90" s="103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</row>
    <row r="91" spans="1:256" s="32" customFormat="1" ht="24.95" customHeight="1">
      <c r="A91" s="137"/>
      <c r="B91" s="137"/>
      <c r="C91" s="138"/>
      <c r="D91" s="137"/>
      <c r="E91" s="137"/>
      <c r="F91" s="137"/>
      <c r="G91" s="137"/>
      <c r="H91" s="139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1"/>
      <c r="AS91" s="141"/>
      <c r="AT91" s="141"/>
      <c r="AU91" s="141"/>
      <c r="AV91" s="141"/>
      <c r="AW91" s="141"/>
      <c r="AX91" s="142"/>
      <c r="AY91" s="104"/>
    </row>
    <row r="92" spans="1:256" s="32" customFormat="1" ht="24.95" hidden="1" customHeight="1">
      <c r="A92" s="143"/>
      <c r="B92" s="143"/>
      <c r="C92" s="144"/>
      <c r="D92" s="143"/>
      <c r="E92" s="143"/>
      <c r="F92" s="143"/>
      <c r="G92" s="143"/>
      <c r="H92" s="145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7"/>
      <c r="AS92" s="147"/>
      <c r="AT92" s="147"/>
      <c r="AU92" s="147"/>
      <c r="AV92" s="147"/>
      <c r="AW92" s="147"/>
      <c r="AX92" s="196"/>
      <c r="AY92" s="104"/>
    </row>
    <row r="93" spans="1:256" s="32" customFormat="1" ht="24.95" hidden="1" customHeight="1">
      <c r="A93" s="148"/>
      <c r="B93" s="148"/>
      <c r="C93" s="149"/>
      <c r="D93" s="148"/>
      <c r="E93" s="148"/>
      <c r="F93" s="148"/>
      <c r="G93" s="148"/>
      <c r="H93" s="150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52"/>
      <c r="AS93" s="152"/>
      <c r="AT93" s="152"/>
      <c r="AU93" s="152"/>
      <c r="AV93" s="152"/>
      <c r="AW93" s="152"/>
      <c r="AX93" s="197"/>
      <c r="AY93" s="104"/>
    </row>
    <row r="94" spans="1:256" s="32" customFormat="1" ht="24.95" hidden="1" customHeight="1">
      <c r="A94" s="154"/>
      <c r="B94" s="154"/>
      <c r="C94" s="155"/>
      <c r="D94" s="154"/>
      <c r="E94" s="154"/>
      <c r="F94" s="154"/>
      <c r="G94" s="154"/>
      <c r="H94" s="156"/>
      <c r="I94" s="169"/>
      <c r="J94" s="163"/>
      <c r="K94" s="163"/>
      <c r="L94" s="169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59"/>
      <c r="AS94" s="159"/>
      <c r="AT94" s="159"/>
      <c r="AU94" s="159"/>
      <c r="AV94" s="159"/>
      <c r="AW94" s="159"/>
      <c r="AX94" s="159"/>
      <c r="AY94" s="104"/>
    </row>
    <row r="95" spans="1:256" s="32" customFormat="1" ht="24.95" hidden="1" customHeight="1">
      <c r="A95" s="154"/>
      <c r="B95" s="154"/>
      <c r="C95" s="155"/>
      <c r="D95" s="154"/>
      <c r="E95" s="154"/>
      <c r="F95" s="154"/>
      <c r="G95" s="154"/>
      <c r="H95" s="156"/>
      <c r="I95" s="169"/>
      <c r="J95" s="163"/>
      <c r="K95" s="163"/>
      <c r="L95" s="169"/>
      <c r="M95" s="163"/>
      <c r="N95" s="163"/>
      <c r="O95" s="163"/>
      <c r="P95" s="169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59"/>
      <c r="AS95" s="159"/>
      <c r="AT95" s="159"/>
      <c r="AU95" s="159"/>
      <c r="AV95" s="159"/>
      <c r="AW95" s="159"/>
      <c r="AX95" s="159"/>
      <c r="AY95" s="104"/>
    </row>
    <row r="96" spans="1:256" s="32" customFormat="1" ht="27.6" customHeight="1">
      <c r="A96" s="143"/>
      <c r="B96" s="143"/>
      <c r="C96" s="144"/>
      <c r="D96" s="143"/>
      <c r="E96" s="143"/>
      <c r="F96" s="143"/>
      <c r="G96" s="143"/>
      <c r="H96" s="145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7"/>
      <c r="AS96" s="147"/>
      <c r="AT96" s="147"/>
      <c r="AU96" s="147"/>
      <c r="AV96" s="147"/>
      <c r="AW96" s="147"/>
      <c r="AX96" s="147"/>
      <c r="AY96" s="104"/>
    </row>
    <row r="97" spans="1:51" s="32" customFormat="1" ht="32.450000000000003" customHeight="1">
      <c r="A97" s="148"/>
      <c r="B97" s="148"/>
      <c r="C97" s="149"/>
      <c r="D97" s="148"/>
      <c r="E97" s="148"/>
      <c r="F97" s="148"/>
      <c r="G97" s="148"/>
      <c r="H97" s="150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52"/>
      <c r="AS97" s="152"/>
      <c r="AT97" s="152"/>
      <c r="AU97" s="152"/>
      <c r="AV97" s="152"/>
      <c r="AW97" s="152"/>
      <c r="AX97" s="152"/>
      <c r="AY97" s="104"/>
    </row>
    <row r="98" spans="1:51" s="32" customFormat="1" ht="33.6" customHeight="1">
      <c r="A98" s="154"/>
      <c r="B98" s="154"/>
      <c r="C98" s="155"/>
      <c r="D98" s="154"/>
      <c r="E98" s="154"/>
      <c r="F98" s="154"/>
      <c r="G98" s="154"/>
      <c r="H98" s="156"/>
      <c r="I98" s="169"/>
      <c r="J98" s="163"/>
      <c r="K98" s="163"/>
      <c r="L98" s="169"/>
      <c r="M98" s="163"/>
      <c r="N98" s="163"/>
      <c r="O98" s="163"/>
      <c r="P98" s="169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59"/>
      <c r="AS98" s="159"/>
      <c r="AT98" s="159"/>
      <c r="AU98" s="159"/>
      <c r="AV98" s="159"/>
      <c r="AW98" s="159"/>
      <c r="AX98" s="159"/>
      <c r="AY98" s="104"/>
    </row>
    <row r="99" spans="1:51" s="32" customFormat="1" ht="33.6" customHeight="1">
      <c r="A99" s="148"/>
      <c r="B99" s="148"/>
      <c r="C99" s="149"/>
      <c r="D99" s="148"/>
      <c r="E99" s="148"/>
      <c r="F99" s="148"/>
      <c r="G99" s="148"/>
      <c r="H99" s="150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52"/>
      <c r="AS99" s="152"/>
      <c r="AT99" s="152"/>
      <c r="AU99" s="152"/>
      <c r="AV99" s="152"/>
      <c r="AW99" s="152"/>
      <c r="AX99" s="152"/>
      <c r="AY99" s="104"/>
    </row>
    <row r="100" spans="1:51" s="32" customFormat="1" ht="33.6" customHeight="1">
      <c r="A100" s="154"/>
      <c r="B100" s="154"/>
      <c r="C100" s="155"/>
      <c r="D100" s="154"/>
      <c r="E100" s="154"/>
      <c r="F100" s="154"/>
      <c r="G100" s="154"/>
      <c r="H100" s="156"/>
      <c r="I100" s="169"/>
      <c r="J100" s="163"/>
      <c r="K100" s="163"/>
      <c r="L100" s="169"/>
      <c r="M100" s="163"/>
      <c r="N100" s="163"/>
      <c r="O100" s="163"/>
      <c r="P100" s="169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59"/>
      <c r="AS100" s="159"/>
      <c r="AT100" s="159"/>
      <c r="AU100" s="159"/>
      <c r="AV100" s="159"/>
      <c r="AW100" s="159"/>
      <c r="AX100" s="159"/>
      <c r="AY100" s="104"/>
    </row>
    <row r="101" spans="1:51" s="32" customFormat="1" ht="33.6" customHeight="1">
      <c r="A101" s="154"/>
      <c r="B101" s="154"/>
      <c r="C101" s="155"/>
      <c r="D101" s="154"/>
      <c r="E101" s="154"/>
      <c r="F101" s="154"/>
      <c r="G101" s="154"/>
      <c r="H101" s="156"/>
      <c r="I101" s="169"/>
      <c r="J101" s="163"/>
      <c r="K101" s="163"/>
      <c r="L101" s="169"/>
      <c r="M101" s="163"/>
      <c r="N101" s="163"/>
      <c r="O101" s="163"/>
      <c r="P101" s="169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59"/>
      <c r="AS101" s="159"/>
      <c r="AT101" s="159"/>
      <c r="AU101" s="159"/>
      <c r="AV101" s="159"/>
      <c r="AW101" s="159"/>
      <c r="AX101" s="159"/>
      <c r="AY101" s="104"/>
    </row>
    <row r="102" spans="1:51" s="32" customFormat="1" ht="24.95" hidden="1" customHeight="1">
      <c r="A102" s="143"/>
      <c r="B102" s="143"/>
      <c r="C102" s="144"/>
      <c r="D102" s="143"/>
      <c r="E102" s="143"/>
      <c r="F102" s="143"/>
      <c r="G102" s="143"/>
      <c r="H102" s="145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7"/>
      <c r="AS102" s="147"/>
      <c r="AT102" s="147"/>
      <c r="AU102" s="147"/>
      <c r="AV102" s="147"/>
      <c r="AW102" s="147"/>
      <c r="AX102" s="147"/>
      <c r="AY102" s="104"/>
    </row>
    <row r="103" spans="1:51" s="32" customFormat="1" ht="33" hidden="1" customHeight="1">
      <c r="A103" s="148"/>
      <c r="B103" s="148"/>
      <c r="C103" s="149"/>
      <c r="D103" s="148"/>
      <c r="E103" s="148"/>
      <c r="F103" s="148"/>
      <c r="G103" s="148"/>
      <c r="H103" s="150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52"/>
      <c r="AS103" s="152"/>
      <c r="AT103" s="152"/>
      <c r="AU103" s="152"/>
      <c r="AV103" s="152"/>
      <c r="AW103" s="152"/>
      <c r="AX103" s="152"/>
      <c r="AY103" s="104"/>
    </row>
    <row r="104" spans="1:51" s="32" customFormat="1" ht="30.6" hidden="1" customHeight="1">
      <c r="A104" s="154"/>
      <c r="B104" s="154"/>
      <c r="C104" s="155"/>
      <c r="D104" s="154"/>
      <c r="E104" s="154"/>
      <c r="F104" s="154"/>
      <c r="G104" s="154"/>
      <c r="H104" s="156"/>
      <c r="I104" s="169"/>
      <c r="J104" s="163"/>
      <c r="K104" s="163"/>
      <c r="L104" s="169"/>
      <c r="M104" s="163"/>
      <c r="N104" s="163"/>
      <c r="O104" s="163"/>
      <c r="P104" s="169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59"/>
      <c r="AS104" s="159"/>
      <c r="AT104" s="159"/>
      <c r="AU104" s="159"/>
      <c r="AV104" s="159"/>
      <c r="AW104" s="159"/>
      <c r="AX104" s="159"/>
      <c r="AY104" s="104"/>
    </row>
    <row r="105" spans="1:51" s="32" customFormat="1" ht="24.95" customHeight="1">
      <c r="A105" s="137"/>
      <c r="B105" s="137"/>
      <c r="C105" s="138"/>
      <c r="D105" s="137"/>
      <c r="E105" s="137"/>
      <c r="F105" s="137"/>
      <c r="G105" s="137"/>
      <c r="H105" s="139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1"/>
      <c r="AS105" s="141"/>
      <c r="AT105" s="141"/>
      <c r="AU105" s="141"/>
      <c r="AV105" s="141"/>
      <c r="AW105" s="141"/>
      <c r="AX105" s="142"/>
      <c r="AY105" s="104"/>
    </row>
    <row r="106" spans="1:51" s="32" customFormat="1" ht="24.95" customHeight="1">
      <c r="A106" s="143"/>
      <c r="B106" s="143"/>
      <c r="C106" s="144"/>
      <c r="D106" s="143"/>
      <c r="E106" s="143"/>
      <c r="F106" s="143"/>
      <c r="G106" s="143"/>
      <c r="H106" s="145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7"/>
      <c r="AS106" s="147"/>
      <c r="AT106" s="147"/>
      <c r="AU106" s="147"/>
      <c r="AV106" s="147"/>
      <c r="AW106" s="147"/>
      <c r="AX106" s="196"/>
      <c r="AY106" s="104"/>
    </row>
    <row r="107" spans="1:51" s="32" customFormat="1" ht="24.95" customHeight="1">
      <c r="A107" s="148"/>
      <c r="B107" s="148"/>
      <c r="C107" s="149"/>
      <c r="D107" s="148"/>
      <c r="E107" s="148"/>
      <c r="F107" s="148"/>
      <c r="G107" s="148"/>
      <c r="H107" s="150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52"/>
      <c r="AS107" s="152"/>
      <c r="AT107" s="152"/>
      <c r="AU107" s="152"/>
      <c r="AV107" s="152"/>
      <c r="AW107" s="152"/>
      <c r="AX107" s="197"/>
      <c r="AY107" s="104"/>
    </row>
    <row r="108" spans="1:51" s="32" customFormat="1" ht="24.95" customHeight="1">
      <c r="A108" s="154"/>
      <c r="B108" s="154"/>
      <c r="C108" s="155"/>
      <c r="D108" s="154"/>
      <c r="E108" s="154"/>
      <c r="F108" s="154"/>
      <c r="G108" s="154"/>
      <c r="H108" s="156"/>
      <c r="I108" s="169"/>
      <c r="J108" s="163"/>
      <c r="K108" s="163"/>
      <c r="L108" s="27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59"/>
      <c r="AS108" s="159"/>
      <c r="AT108" s="159"/>
      <c r="AU108" s="159"/>
      <c r="AV108" s="159"/>
      <c r="AW108" s="159"/>
      <c r="AX108" s="159"/>
      <c r="AY108" s="104"/>
    </row>
    <row r="109" spans="1:51" s="32" customFormat="1" ht="24.95" customHeight="1">
      <c r="A109" s="148"/>
      <c r="B109" s="148"/>
      <c r="C109" s="149"/>
      <c r="D109" s="148"/>
      <c r="E109" s="148"/>
      <c r="F109" s="148"/>
      <c r="G109" s="148"/>
      <c r="H109" s="150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52"/>
      <c r="AS109" s="152"/>
      <c r="AT109" s="152"/>
      <c r="AU109" s="152"/>
      <c r="AV109" s="152"/>
      <c r="AW109" s="152"/>
      <c r="AX109" s="197"/>
      <c r="AY109" s="104"/>
    </row>
    <row r="110" spans="1:51" s="32" customFormat="1" ht="24.95" customHeight="1">
      <c r="A110" s="154"/>
      <c r="B110" s="154"/>
      <c r="C110" s="155"/>
      <c r="D110" s="154"/>
      <c r="E110" s="154"/>
      <c r="F110" s="154"/>
      <c r="G110" s="154"/>
      <c r="H110" s="156"/>
      <c r="I110" s="169"/>
      <c r="J110" s="163"/>
      <c r="K110" s="163"/>
      <c r="L110" s="27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59"/>
      <c r="AS110" s="159"/>
      <c r="AT110" s="159"/>
      <c r="AU110" s="159"/>
      <c r="AV110" s="159"/>
      <c r="AW110" s="159"/>
      <c r="AX110" s="159"/>
      <c r="AY110" s="104"/>
    </row>
    <row r="111" spans="1:51" s="32" customFormat="1" ht="24.95" customHeight="1">
      <c r="A111" s="143"/>
      <c r="B111" s="143"/>
      <c r="C111" s="144"/>
      <c r="D111" s="143"/>
      <c r="E111" s="143"/>
      <c r="F111" s="143"/>
      <c r="G111" s="143"/>
      <c r="H111" s="145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7"/>
      <c r="AS111" s="147"/>
      <c r="AT111" s="147"/>
      <c r="AU111" s="147"/>
      <c r="AV111" s="147"/>
      <c r="AW111" s="147"/>
      <c r="AX111" s="196"/>
      <c r="AY111" s="104"/>
    </row>
    <row r="112" spans="1:51" s="32" customFormat="1" ht="24.95" customHeight="1">
      <c r="A112" s="148"/>
      <c r="B112" s="148"/>
      <c r="C112" s="149"/>
      <c r="D112" s="148"/>
      <c r="E112" s="148"/>
      <c r="F112" s="148"/>
      <c r="G112" s="148"/>
      <c r="H112" s="150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52"/>
      <c r="AS112" s="152"/>
      <c r="AT112" s="152"/>
      <c r="AU112" s="152"/>
      <c r="AV112" s="152"/>
      <c r="AW112" s="152"/>
      <c r="AX112" s="197"/>
      <c r="AY112" s="104"/>
    </row>
    <row r="113" spans="1:256" s="32" customFormat="1" ht="24.95" customHeight="1">
      <c r="A113" s="154"/>
      <c r="B113" s="154"/>
      <c r="C113" s="155"/>
      <c r="D113" s="154"/>
      <c r="E113" s="154"/>
      <c r="F113" s="154"/>
      <c r="G113" s="154"/>
      <c r="H113" s="156"/>
      <c r="I113" s="169"/>
      <c r="J113" s="163"/>
      <c r="K113" s="163"/>
      <c r="L113" s="27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59"/>
      <c r="AS113" s="159"/>
      <c r="AT113" s="159"/>
      <c r="AU113" s="159"/>
      <c r="AV113" s="159"/>
      <c r="AW113" s="159"/>
      <c r="AX113" s="159"/>
      <c r="AY113" s="104"/>
    </row>
    <row r="114" spans="1:256" s="32" customFormat="1" ht="24.95" customHeight="1">
      <c r="A114" s="143"/>
      <c r="B114" s="143"/>
      <c r="C114" s="144"/>
      <c r="D114" s="143"/>
      <c r="E114" s="143"/>
      <c r="F114" s="143"/>
      <c r="G114" s="143"/>
      <c r="H114" s="145"/>
      <c r="I114" s="146"/>
      <c r="J114" s="146"/>
      <c r="K114" s="146"/>
      <c r="L114" s="274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7"/>
      <c r="AS114" s="147"/>
      <c r="AT114" s="147"/>
      <c r="AU114" s="147"/>
      <c r="AV114" s="147"/>
      <c r="AW114" s="147"/>
      <c r="AX114" s="147"/>
      <c r="AY114" s="104"/>
    </row>
    <row r="115" spans="1:256" s="32" customFormat="1" ht="24.95" customHeight="1">
      <c r="A115" s="148"/>
      <c r="B115" s="148"/>
      <c r="C115" s="149"/>
      <c r="D115" s="148"/>
      <c r="E115" s="148"/>
      <c r="F115" s="148"/>
      <c r="G115" s="148"/>
      <c r="H115" s="150"/>
      <c r="I115" s="167"/>
      <c r="J115" s="167"/>
      <c r="K115" s="167"/>
      <c r="L115" s="275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52"/>
      <c r="AS115" s="152"/>
      <c r="AT115" s="152"/>
      <c r="AU115" s="152"/>
      <c r="AV115" s="152"/>
      <c r="AW115" s="152"/>
      <c r="AX115" s="152"/>
      <c r="AY115" s="104"/>
    </row>
    <row r="116" spans="1:256" s="32" customFormat="1" ht="34.15" customHeight="1">
      <c r="A116" s="154"/>
      <c r="B116" s="154"/>
      <c r="C116" s="155"/>
      <c r="D116" s="154"/>
      <c r="E116" s="154"/>
      <c r="F116" s="154"/>
      <c r="G116" s="154"/>
      <c r="H116" s="156"/>
      <c r="I116" s="169"/>
      <c r="J116" s="163"/>
      <c r="K116" s="163"/>
      <c r="L116" s="27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59"/>
      <c r="AS116" s="159"/>
      <c r="AT116" s="159"/>
      <c r="AU116" s="159"/>
      <c r="AV116" s="159"/>
      <c r="AW116" s="159"/>
      <c r="AX116" s="159"/>
      <c r="AY116" s="104"/>
    </row>
    <row r="117" spans="1:256" s="32" customFormat="1" ht="34.15" customHeight="1">
      <c r="A117" s="154"/>
      <c r="B117" s="154"/>
      <c r="C117" s="155"/>
      <c r="D117" s="154"/>
      <c r="E117" s="154"/>
      <c r="F117" s="154"/>
      <c r="G117" s="154"/>
      <c r="H117" s="156"/>
      <c r="I117" s="169"/>
      <c r="J117" s="163"/>
      <c r="K117" s="163"/>
      <c r="L117" s="27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59"/>
      <c r="AS117" s="159"/>
      <c r="AT117" s="159"/>
      <c r="AU117" s="159"/>
      <c r="AV117" s="159"/>
      <c r="AW117" s="159"/>
      <c r="AX117" s="159"/>
      <c r="AY117" s="104"/>
    </row>
    <row r="118" spans="1:256" s="32" customFormat="1" ht="24.95" customHeight="1">
      <c r="A118" s="143"/>
      <c r="B118" s="143"/>
      <c r="C118" s="144"/>
      <c r="D118" s="143"/>
      <c r="E118" s="143"/>
      <c r="F118" s="143"/>
      <c r="G118" s="143"/>
      <c r="H118" s="145"/>
      <c r="I118" s="146"/>
      <c r="J118" s="146"/>
      <c r="K118" s="146"/>
      <c r="L118" s="274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7"/>
      <c r="AS118" s="147"/>
      <c r="AT118" s="147"/>
      <c r="AU118" s="147"/>
      <c r="AV118" s="147"/>
      <c r="AW118" s="147"/>
      <c r="AX118" s="147"/>
      <c r="AY118" s="104"/>
    </row>
    <row r="119" spans="1:256" s="32" customFormat="1" ht="24.95" customHeight="1">
      <c r="A119" s="148"/>
      <c r="B119" s="148"/>
      <c r="C119" s="149"/>
      <c r="D119" s="148"/>
      <c r="E119" s="148"/>
      <c r="F119" s="148"/>
      <c r="G119" s="148"/>
      <c r="H119" s="150"/>
      <c r="I119" s="167"/>
      <c r="J119" s="167"/>
      <c r="K119" s="167"/>
      <c r="L119" s="275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52"/>
      <c r="AS119" s="152"/>
      <c r="AT119" s="152"/>
      <c r="AU119" s="152"/>
      <c r="AV119" s="152"/>
      <c r="AW119" s="152"/>
      <c r="AX119" s="152"/>
      <c r="AY119" s="104"/>
    </row>
    <row r="120" spans="1:256" s="32" customFormat="1" ht="34.15" customHeight="1">
      <c r="A120" s="154"/>
      <c r="B120" s="154"/>
      <c r="C120" s="155"/>
      <c r="D120" s="154"/>
      <c r="E120" s="154"/>
      <c r="F120" s="154"/>
      <c r="G120" s="154"/>
      <c r="H120" s="156"/>
      <c r="I120" s="169"/>
      <c r="J120" s="163"/>
      <c r="K120" s="163"/>
      <c r="L120" s="27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59"/>
      <c r="AS120" s="159"/>
      <c r="AT120" s="159"/>
      <c r="AU120" s="159"/>
      <c r="AV120" s="159"/>
      <c r="AW120" s="159"/>
      <c r="AX120" s="159"/>
      <c r="AY120" s="104"/>
    </row>
    <row r="121" spans="1:256" s="32" customFormat="1" ht="24.95" customHeight="1">
      <c r="A121" s="143"/>
      <c r="B121" s="143"/>
      <c r="C121" s="144"/>
      <c r="D121" s="143"/>
      <c r="E121" s="143"/>
      <c r="F121" s="143"/>
      <c r="G121" s="143"/>
      <c r="H121" s="145"/>
      <c r="I121" s="146"/>
      <c r="J121" s="146"/>
      <c r="K121" s="146"/>
      <c r="L121" s="274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7"/>
      <c r="AS121" s="147"/>
      <c r="AT121" s="147"/>
      <c r="AU121" s="147"/>
      <c r="AV121" s="147"/>
      <c r="AW121" s="147"/>
      <c r="AX121" s="147"/>
      <c r="AY121" s="104"/>
    </row>
    <row r="122" spans="1:256" s="32" customFormat="1" ht="24.95" customHeight="1">
      <c r="A122" s="148"/>
      <c r="B122" s="148"/>
      <c r="C122" s="149"/>
      <c r="D122" s="148"/>
      <c r="E122" s="148"/>
      <c r="F122" s="148"/>
      <c r="G122" s="148"/>
      <c r="H122" s="150"/>
      <c r="I122" s="167"/>
      <c r="J122" s="167"/>
      <c r="K122" s="167"/>
      <c r="L122" s="275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52"/>
      <c r="AS122" s="152"/>
      <c r="AT122" s="152"/>
      <c r="AU122" s="152"/>
      <c r="AV122" s="152"/>
      <c r="AW122" s="152"/>
      <c r="AX122" s="152"/>
      <c r="AY122" s="104"/>
    </row>
    <row r="123" spans="1:256" s="32" customFormat="1" ht="34.15" customHeight="1">
      <c r="A123" s="154"/>
      <c r="B123" s="154"/>
      <c r="C123" s="155"/>
      <c r="D123" s="154"/>
      <c r="E123" s="154"/>
      <c r="F123" s="154"/>
      <c r="G123" s="154"/>
      <c r="H123" s="156"/>
      <c r="I123" s="169"/>
      <c r="J123" s="163"/>
      <c r="K123" s="163"/>
      <c r="L123" s="27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59"/>
      <c r="AS123" s="159"/>
      <c r="AT123" s="159"/>
      <c r="AU123" s="159"/>
      <c r="AV123" s="159"/>
      <c r="AW123" s="159"/>
      <c r="AX123" s="159"/>
      <c r="AY123" s="104"/>
    </row>
    <row r="124" spans="1:256" s="32" customFormat="1" ht="24.95" customHeight="1">
      <c r="A124" s="137"/>
      <c r="B124" s="137"/>
      <c r="C124" s="138"/>
      <c r="D124" s="137"/>
      <c r="E124" s="137"/>
      <c r="F124" s="137"/>
      <c r="G124" s="137"/>
      <c r="H124" s="139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1"/>
      <c r="AS124" s="141"/>
      <c r="AT124" s="141"/>
      <c r="AU124" s="141"/>
      <c r="AV124" s="141"/>
      <c r="AW124" s="141"/>
      <c r="AX124" s="142"/>
      <c r="AY124" s="104"/>
    </row>
    <row r="125" spans="1:256" s="32" customFormat="1" ht="24.95" customHeight="1">
      <c r="A125" s="143"/>
      <c r="B125" s="143"/>
      <c r="C125" s="144"/>
      <c r="D125" s="143"/>
      <c r="E125" s="143"/>
      <c r="F125" s="143"/>
      <c r="G125" s="143"/>
      <c r="H125" s="145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7"/>
      <c r="AS125" s="147"/>
      <c r="AT125" s="147"/>
      <c r="AU125" s="147"/>
      <c r="AV125" s="147"/>
      <c r="AW125" s="147"/>
      <c r="AX125" s="196"/>
      <c r="AY125" s="104"/>
    </row>
    <row r="126" spans="1:256" s="32" customFormat="1" ht="24.95" customHeight="1">
      <c r="A126" s="148"/>
      <c r="B126" s="148"/>
      <c r="C126" s="149"/>
      <c r="D126" s="148"/>
      <c r="E126" s="148"/>
      <c r="F126" s="148"/>
      <c r="G126" s="148"/>
      <c r="H126" s="150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52"/>
      <c r="AS126" s="152"/>
      <c r="AT126" s="152"/>
      <c r="AU126" s="152"/>
      <c r="AV126" s="152"/>
      <c r="AW126" s="152"/>
      <c r="AX126" s="197"/>
      <c r="AY126" s="104"/>
    </row>
    <row r="127" spans="1:256" s="32" customFormat="1" ht="24.95" customHeight="1">
      <c r="A127" s="154"/>
      <c r="B127" s="154"/>
      <c r="C127" s="155"/>
      <c r="D127" s="154"/>
      <c r="E127" s="154"/>
      <c r="F127" s="154"/>
      <c r="G127" s="154"/>
      <c r="H127" s="156"/>
      <c r="I127" s="169"/>
      <c r="J127" s="163"/>
      <c r="K127" s="163"/>
      <c r="L127" s="27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59"/>
      <c r="AS127" s="159"/>
      <c r="AT127" s="159"/>
      <c r="AU127" s="159"/>
      <c r="AV127" s="159"/>
      <c r="AW127" s="159"/>
      <c r="AX127" s="159"/>
      <c r="AY127" s="104"/>
    </row>
    <row r="128" spans="1:256" s="31" customFormat="1" ht="51.6" customHeight="1">
      <c r="A128" s="227"/>
      <c r="B128" s="227"/>
      <c r="C128" s="122"/>
      <c r="D128" s="228"/>
      <c r="E128" s="228"/>
      <c r="F128" s="228"/>
      <c r="G128" s="228"/>
      <c r="H128" s="267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69"/>
      <c r="AR128" s="270"/>
      <c r="AS128" s="270"/>
      <c r="AT128" s="270"/>
      <c r="AU128" s="270"/>
      <c r="AV128" s="270"/>
      <c r="AW128" s="270"/>
      <c r="AX128" s="270"/>
      <c r="AY128" s="103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</row>
    <row r="129" spans="1:51" s="50" customFormat="1" ht="24.95" customHeight="1">
      <c r="A129" s="137"/>
      <c r="B129" s="137"/>
      <c r="C129" s="138"/>
      <c r="D129" s="137"/>
      <c r="E129" s="137"/>
      <c r="F129" s="137"/>
      <c r="G129" s="137"/>
      <c r="H129" s="139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1"/>
      <c r="AS129" s="141"/>
      <c r="AT129" s="141"/>
      <c r="AU129" s="141"/>
      <c r="AV129" s="141"/>
      <c r="AW129" s="141"/>
      <c r="AX129" s="142"/>
      <c r="AY129" s="106"/>
    </row>
    <row r="130" spans="1:51" s="50" customFormat="1" ht="24.95" customHeight="1">
      <c r="A130" s="143"/>
      <c r="B130" s="143"/>
      <c r="C130" s="144"/>
      <c r="D130" s="143"/>
      <c r="E130" s="143"/>
      <c r="F130" s="143"/>
      <c r="G130" s="143"/>
      <c r="H130" s="145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7"/>
      <c r="AS130" s="147"/>
      <c r="AT130" s="147"/>
      <c r="AU130" s="147"/>
      <c r="AV130" s="147"/>
      <c r="AW130" s="147"/>
      <c r="AX130" s="196"/>
      <c r="AY130" s="106"/>
    </row>
    <row r="131" spans="1:51" s="50" customFormat="1" ht="24.95" customHeight="1">
      <c r="A131" s="148"/>
      <c r="B131" s="148"/>
      <c r="C131" s="149"/>
      <c r="D131" s="148"/>
      <c r="E131" s="148"/>
      <c r="F131" s="148"/>
      <c r="G131" s="148"/>
      <c r="H131" s="150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52"/>
      <c r="AS131" s="152"/>
      <c r="AT131" s="152"/>
      <c r="AU131" s="152"/>
      <c r="AV131" s="152"/>
      <c r="AW131" s="152"/>
      <c r="AX131" s="197"/>
      <c r="AY131" s="106"/>
    </row>
    <row r="132" spans="1:51" s="50" customFormat="1" ht="24.95" customHeight="1">
      <c r="A132" s="154"/>
      <c r="B132" s="154"/>
      <c r="C132" s="155"/>
      <c r="D132" s="154"/>
      <c r="E132" s="154"/>
      <c r="F132" s="154"/>
      <c r="G132" s="154"/>
      <c r="H132" s="156"/>
      <c r="I132" s="169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59"/>
      <c r="AS132" s="159"/>
      <c r="AT132" s="159"/>
      <c r="AU132" s="159"/>
      <c r="AV132" s="159"/>
      <c r="AW132" s="159"/>
      <c r="AX132" s="198"/>
      <c r="AY132" s="106"/>
    </row>
    <row r="133" spans="1:51" s="50" customFormat="1" ht="24.95" customHeight="1">
      <c r="A133" s="143"/>
      <c r="B133" s="143"/>
      <c r="C133" s="144"/>
      <c r="D133" s="143"/>
      <c r="E133" s="143"/>
      <c r="F133" s="143"/>
      <c r="G133" s="143"/>
      <c r="H133" s="145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7"/>
      <c r="AS133" s="147"/>
      <c r="AT133" s="147"/>
      <c r="AU133" s="147"/>
      <c r="AV133" s="147"/>
      <c r="AW133" s="147"/>
      <c r="AX133" s="196"/>
      <c r="AY133" s="106"/>
    </row>
    <row r="134" spans="1:51" s="50" customFormat="1" ht="24.95" customHeight="1">
      <c r="A134" s="148"/>
      <c r="B134" s="148"/>
      <c r="C134" s="149"/>
      <c r="D134" s="148"/>
      <c r="E134" s="148"/>
      <c r="F134" s="148"/>
      <c r="G134" s="148"/>
      <c r="H134" s="150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52"/>
      <c r="AS134" s="152"/>
      <c r="AT134" s="152"/>
      <c r="AU134" s="152"/>
      <c r="AV134" s="152"/>
      <c r="AW134" s="152"/>
      <c r="AX134" s="197"/>
      <c r="AY134" s="106"/>
    </row>
    <row r="135" spans="1:51" s="50" customFormat="1" ht="24.95" customHeight="1">
      <c r="A135" s="154"/>
      <c r="B135" s="154"/>
      <c r="C135" s="155"/>
      <c r="D135" s="154"/>
      <c r="E135" s="154"/>
      <c r="F135" s="154"/>
      <c r="G135" s="154"/>
      <c r="H135" s="156"/>
      <c r="I135" s="169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59"/>
      <c r="AS135" s="159"/>
      <c r="AT135" s="159"/>
      <c r="AU135" s="159"/>
      <c r="AV135" s="159"/>
      <c r="AW135" s="159"/>
      <c r="AX135" s="198"/>
      <c r="AY135" s="106"/>
    </row>
    <row r="136" spans="1:51" s="50" customFormat="1" ht="24.95" customHeight="1">
      <c r="A136" s="137"/>
      <c r="B136" s="137"/>
      <c r="C136" s="138"/>
      <c r="D136" s="137"/>
      <c r="E136" s="137"/>
      <c r="F136" s="137"/>
      <c r="G136" s="137"/>
      <c r="H136" s="139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1"/>
      <c r="AS136" s="141"/>
      <c r="AT136" s="141"/>
      <c r="AU136" s="141"/>
      <c r="AV136" s="141"/>
      <c r="AW136" s="141"/>
      <c r="AX136" s="141"/>
      <c r="AY136" s="106"/>
    </row>
    <row r="137" spans="1:51" s="50" customFormat="1" ht="24.95" customHeight="1">
      <c r="A137" s="143"/>
      <c r="B137" s="143"/>
      <c r="C137" s="144"/>
      <c r="D137" s="143"/>
      <c r="E137" s="143"/>
      <c r="F137" s="143"/>
      <c r="G137" s="143"/>
      <c r="H137" s="145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7"/>
      <c r="AS137" s="147"/>
      <c r="AT137" s="147"/>
      <c r="AU137" s="147"/>
      <c r="AV137" s="147"/>
      <c r="AW137" s="147"/>
      <c r="AX137" s="147"/>
      <c r="AY137" s="106"/>
    </row>
    <row r="138" spans="1:51" s="50" customFormat="1" ht="24.95" customHeight="1">
      <c r="A138" s="148"/>
      <c r="B138" s="148"/>
      <c r="C138" s="149"/>
      <c r="D138" s="148"/>
      <c r="E138" s="148"/>
      <c r="F138" s="148"/>
      <c r="G138" s="148"/>
      <c r="H138" s="150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52"/>
      <c r="AS138" s="152"/>
      <c r="AT138" s="152"/>
      <c r="AU138" s="152"/>
      <c r="AV138" s="152"/>
      <c r="AW138" s="152"/>
      <c r="AX138" s="152"/>
      <c r="AY138" s="106"/>
    </row>
    <row r="139" spans="1:51" s="50" customFormat="1" ht="24.95" customHeight="1">
      <c r="A139" s="154"/>
      <c r="B139" s="154"/>
      <c r="C139" s="155"/>
      <c r="D139" s="154"/>
      <c r="E139" s="154"/>
      <c r="F139" s="154"/>
      <c r="G139" s="154"/>
      <c r="H139" s="156"/>
      <c r="I139" s="169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59"/>
      <c r="AS139" s="159"/>
      <c r="AT139" s="159"/>
      <c r="AU139" s="159"/>
      <c r="AV139" s="159"/>
      <c r="AW139" s="159"/>
      <c r="AX139" s="159"/>
      <c r="AY139" s="106"/>
    </row>
    <row r="140" spans="1:51" s="50" customFormat="1" ht="24.95" customHeight="1">
      <c r="A140" s="148"/>
      <c r="B140" s="148"/>
      <c r="C140" s="149"/>
      <c r="D140" s="148"/>
      <c r="E140" s="148"/>
      <c r="F140" s="148"/>
      <c r="G140" s="148"/>
      <c r="H140" s="150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52"/>
      <c r="AS140" s="152"/>
      <c r="AT140" s="152"/>
      <c r="AU140" s="152"/>
      <c r="AV140" s="152"/>
      <c r="AW140" s="152"/>
      <c r="AX140" s="152"/>
      <c r="AY140" s="106"/>
    </row>
    <row r="141" spans="1:51" s="50" customFormat="1" ht="24.95" customHeight="1">
      <c r="A141" s="154"/>
      <c r="B141" s="154"/>
      <c r="C141" s="155"/>
      <c r="D141" s="154"/>
      <c r="E141" s="154"/>
      <c r="F141" s="154"/>
      <c r="G141" s="154"/>
      <c r="H141" s="156"/>
      <c r="I141" s="169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59"/>
      <c r="AS141" s="159"/>
      <c r="AT141" s="159"/>
      <c r="AU141" s="159"/>
      <c r="AV141" s="159"/>
      <c r="AW141" s="159"/>
      <c r="AX141" s="159"/>
      <c r="AY141" s="106"/>
    </row>
    <row r="142" spans="1:51" s="50" customFormat="1" ht="24.95" customHeight="1">
      <c r="A142" s="148"/>
      <c r="B142" s="148"/>
      <c r="C142" s="149"/>
      <c r="D142" s="148"/>
      <c r="E142" s="148"/>
      <c r="F142" s="148"/>
      <c r="G142" s="148"/>
      <c r="H142" s="150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52"/>
      <c r="AS142" s="152"/>
      <c r="AT142" s="152"/>
      <c r="AU142" s="152"/>
      <c r="AV142" s="152"/>
      <c r="AW142" s="152"/>
      <c r="AX142" s="152"/>
      <c r="AY142" s="106"/>
    </row>
    <row r="143" spans="1:51" s="50" customFormat="1" ht="24.95" customHeight="1">
      <c r="A143" s="154"/>
      <c r="B143" s="154"/>
      <c r="C143" s="155"/>
      <c r="D143" s="154"/>
      <c r="E143" s="154"/>
      <c r="F143" s="154"/>
      <c r="G143" s="154"/>
      <c r="H143" s="156"/>
      <c r="I143" s="169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59"/>
      <c r="AS143" s="159"/>
      <c r="AT143" s="159"/>
      <c r="AU143" s="159"/>
      <c r="AV143" s="159"/>
      <c r="AW143" s="159"/>
      <c r="AX143" s="159"/>
      <c r="AY143" s="106"/>
    </row>
    <row r="144" spans="1:51" s="50" customFormat="1" ht="24.95" hidden="1" customHeight="1">
      <c r="A144" s="143"/>
      <c r="B144" s="143"/>
      <c r="C144" s="144"/>
      <c r="D144" s="143"/>
      <c r="E144" s="143"/>
      <c r="F144" s="143"/>
      <c r="G144" s="143"/>
      <c r="H144" s="145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7"/>
      <c r="AS144" s="147"/>
      <c r="AT144" s="147"/>
      <c r="AU144" s="147"/>
      <c r="AV144" s="147"/>
      <c r="AW144" s="147"/>
      <c r="AX144" s="147"/>
      <c r="AY144" s="106"/>
    </row>
    <row r="145" spans="1:51" s="50" customFormat="1" ht="24.95" hidden="1" customHeight="1">
      <c r="A145" s="148"/>
      <c r="B145" s="148"/>
      <c r="C145" s="149"/>
      <c r="D145" s="148"/>
      <c r="E145" s="148"/>
      <c r="F145" s="148"/>
      <c r="G145" s="148"/>
      <c r="H145" s="150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52"/>
      <c r="AS145" s="152"/>
      <c r="AT145" s="152"/>
      <c r="AU145" s="152"/>
      <c r="AV145" s="152"/>
      <c r="AW145" s="152"/>
      <c r="AX145" s="152"/>
      <c r="AY145" s="106"/>
    </row>
    <row r="146" spans="1:51" s="50" customFormat="1" ht="24.95" hidden="1" customHeight="1">
      <c r="A146" s="154"/>
      <c r="B146" s="154"/>
      <c r="C146" s="155"/>
      <c r="D146" s="154"/>
      <c r="E146" s="154"/>
      <c r="F146" s="154"/>
      <c r="G146" s="154"/>
      <c r="H146" s="156"/>
      <c r="I146" s="169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59"/>
      <c r="AS146" s="159"/>
      <c r="AT146" s="159"/>
      <c r="AU146" s="159"/>
      <c r="AV146" s="159"/>
      <c r="AW146" s="159"/>
      <c r="AX146" s="159"/>
      <c r="AY146" s="106"/>
    </row>
    <row r="147" spans="1:51" s="50" customFormat="1" ht="24.95" hidden="1" customHeight="1">
      <c r="A147" s="148"/>
      <c r="B147" s="148"/>
      <c r="C147" s="149"/>
      <c r="D147" s="148"/>
      <c r="E147" s="148"/>
      <c r="F147" s="148"/>
      <c r="G147" s="148"/>
      <c r="H147" s="150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52"/>
      <c r="AS147" s="152"/>
      <c r="AT147" s="152"/>
      <c r="AU147" s="152"/>
      <c r="AV147" s="152"/>
      <c r="AW147" s="152"/>
      <c r="AX147" s="152"/>
      <c r="AY147" s="106"/>
    </row>
    <row r="148" spans="1:51" s="50" customFormat="1" ht="24.95" hidden="1" customHeight="1">
      <c r="A148" s="154"/>
      <c r="B148" s="154"/>
      <c r="C148" s="155"/>
      <c r="D148" s="154"/>
      <c r="E148" s="154"/>
      <c r="F148" s="154"/>
      <c r="G148" s="154"/>
      <c r="H148" s="156"/>
      <c r="I148" s="169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59"/>
      <c r="AS148" s="159"/>
      <c r="AT148" s="159"/>
      <c r="AU148" s="159"/>
      <c r="AV148" s="159"/>
      <c r="AW148" s="159"/>
      <c r="AX148" s="159"/>
      <c r="AY148" s="106"/>
    </row>
    <row r="149" spans="1:51" s="50" customFormat="1" ht="24.95" hidden="1" customHeight="1">
      <c r="A149" s="143"/>
      <c r="B149" s="143"/>
      <c r="C149" s="144"/>
      <c r="D149" s="143"/>
      <c r="E149" s="143"/>
      <c r="F149" s="143"/>
      <c r="G149" s="143"/>
      <c r="H149" s="145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7"/>
      <c r="AS149" s="147"/>
      <c r="AT149" s="147"/>
      <c r="AU149" s="147"/>
      <c r="AV149" s="147"/>
      <c r="AW149" s="147"/>
      <c r="AX149" s="147"/>
      <c r="AY149" s="106"/>
    </row>
    <row r="150" spans="1:51" s="50" customFormat="1" ht="24.95" hidden="1" customHeight="1">
      <c r="A150" s="148"/>
      <c r="B150" s="148"/>
      <c r="C150" s="149"/>
      <c r="D150" s="148"/>
      <c r="E150" s="148"/>
      <c r="F150" s="148"/>
      <c r="G150" s="148"/>
      <c r="H150" s="150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52"/>
      <c r="AS150" s="152"/>
      <c r="AT150" s="152"/>
      <c r="AU150" s="152"/>
      <c r="AV150" s="152"/>
      <c r="AW150" s="152"/>
      <c r="AX150" s="152"/>
      <c r="AY150" s="106"/>
    </row>
    <row r="151" spans="1:51" s="50" customFormat="1" ht="29.45" hidden="1" customHeight="1">
      <c r="A151" s="154"/>
      <c r="B151" s="154"/>
      <c r="C151" s="155"/>
      <c r="D151" s="154"/>
      <c r="E151" s="154"/>
      <c r="F151" s="154"/>
      <c r="G151" s="154"/>
      <c r="H151" s="156"/>
      <c r="I151" s="169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59"/>
      <c r="AS151" s="159"/>
      <c r="AT151" s="159"/>
      <c r="AU151" s="159"/>
      <c r="AV151" s="159"/>
      <c r="AW151" s="159"/>
      <c r="AX151" s="159"/>
      <c r="AY151" s="106"/>
    </row>
    <row r="152" spans="1:51" s="50" customFormat="1" ht="24.95" hidden="1" customHeight="1">
      <c r="A152" s="143"/>
      <c r="B152" s="143"/>
      <c r="C152" s="144"/>
      <c r="D152" s="143"/>
      <c r="E152" s="143"/>
      <c r="F152" s="143"/>
      <c r="G152" s="143"/>
      <c r="H152" s="145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7"/>
      <c r="AS152" s="147"/>
      <c r="AT152" s="147"/>
      <c r="AU152" s="147"/>
      <c r="AV152" s="147"/>
      <c r="AW152" s="147"/>
      <c r="AX152" s="147"/>
      <c r="AY152" s="106"/>
    </row>
    <row r="153" spans="1:51" s="50" customFormat="1" ht="24.95" hidden="1" customHeight="1">
      <c r="A153" s="148"/>
      <c r="B153" s="148"/>
      <c r="C153" s="149"/>
      <c r="D153" s="148"/>
      <c r="E153" s="148"/>
      <c r="F153" s="148"/>
      <c r="G153" s="148"/>
      <c r="H153" s="150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52"/>
      <c r="AS153" s="152"/>
      <c r="AT153" s="152"/>
      <c r="AU153" s="152"/>
      <c r="AV153" s="152"/>
      <c r="AW153" s="152"/>
      <c r="AX153" s="152"/>
      <c r="AY153" s="106"/>
    </row>
    <row r="154" spans="1:51" s="50" customFormat="1" ht="24.95" hidden="1" customHeight="1">
      <c r="A154" s="154"/>
      <c r="B154" s="154"/>
      <c r="C154" s="155"/>
      <c r="D154" s="154"/>
      <c r="E154" s="154"/>
      <c r="F154" s="154"/>
      <c r="G154" s="154"/>
      <c r="H154" s="156"/>
      <c r="I154" s="169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59"/>
      <c r="AS154" s="159"/>
      <c r="AT154" s="159"/>
      <c r="AU154" s="159"/>
      <c r="AV154" s="159"/>
      <c r="AW154" s="159"/>
      <c r="AX154" s="159"/>
      <c r="AY154" s="106"/>
    </row>
    <row r="155" spans="1:51" s="50" customFormat="1" ht="24.95" hidden="1" customHeight="1">
      <c r="A155" s="154"/>
      <c r="B155" s="154"/>
      <c r="C155" s="155"/>
      <c r="D155" s="154"/>
      <c r="E155" s="154"/>
      <c r="F155" s="154"/>
      <c r="G155" s="154"/>
      <c r="H155" s="156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59"/>
      <c r="AS155" s="159"/>
      <c r="AT155" s="159"/>
      <c r="AU155" s="159"/>
      <c r="AV155" s="159"/>
      <c r="AW155" s="159"/>
      <c r="AX155" s="198"/>
      <c r="AY155" s="106"/>
    </row>
    <row r="156" spans="1:51" s="50" customFormat="1" ht="24.95" customHeight="1">
      <c r="A156" s="143"/>
      <c r="B156" s="143"/>
      <c r="C156" s="144"/>
      <c r="D156" s="143"/>
      <c r="E156" s="143"/>
      <c r="F156" s="143"/>
      <c r="G156" s="143"/>
      <c r="H156" s="145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7"/>
      <c r="AS156" s="147"/>
      <c r="AT156" s="147"/>
      <c r="AU156" s="147"/>
      <c r="AV156" s="147"/>
      <c r="AW156" s="147"/>
      <c r="AX156" s="147"/>
      <c r="AY156" s="106"/>
    </row>
    <row r="157" spans="1:51" s="50" customFormat="1" ht="24.95" customHeight="1">
      <c r="A157" s="148"/>
      <c r="B157" s="148"/>
      <c r="C157" s="149"/>
      <c r="D157" s="148"/>
      <c r="E157" s="148"/>
      <c r="F157" s="148"/>
      <c r="G157" s="148"/>
      <c r="H157" s="150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52"/>
      <c r="AS157" s="152"/>
      <c r="AT157" s="152"/>
      <c r="AU157" s="152"/>
      <c r="AV157" s="152"/>
      <c r="AW157" s="152"/>
      <c r="AX157" s="152"/>
      <c r="AY157" s="106"/>
    </row>
    <row r="158" spans="1:51" s="50" customFormat="1" ht="24.95" customHeight="1">
      <c r="A158" s="154"/>
      <c r="B158" s="154"/>
      <c r="C158" s="155"/>
      <c r="D158" s="154"/>
      <c r="E158" s="154"/>
      <c r="F158" s="154"/>
      <c r="G158" s="154"/>
      <c r="H158" s="156"/>
      <c r="I158" s="169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59"/>
      <c r="AS158" s="159"/>
      <c r="AT158" s="159"/>
      <c r="AU158" s="159"/>
      <c r="AV158" s="159"/>
      <c r="AW158" s="159"/>
      <c r="AX158" s="159"/>
      <c r="AY158" s="106"/>
    </row>
    <row r="159" spans="1:51" s="50" customFormat="1" ht="24.95" hidden="1" customHeight="1">
      <c r="A159" s="143"/>
      <c r="B159" s="143"/>
      <c r="C159" s="144"/>
      <c r="D159" s="143"/>
      <c r="E159" s="143"/>
      <c r="F159" s="143"/>
      <c r="G159" s="143"/>
      <c r="H159" s="145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7"/>
      <c r="AS159" s="147"/>
      <c r="AT159" s="147"/>
      <c r="AU159" s="147"/>
      <c r="AV159" s="147"/>
      <c r="AW159" s="147"/>
      <c r="AX159" s="147"/>
      <c r="AY159" s="106"/>
    </row>
    <row r="160" spans="1:51" s="50" customFormat="1" ht="24.95" hidden="1" customHeight="1">
      <c r="A160" s="148"/>
      <c r="B160" s="148"/>
      <c r="C160" s="149"/>
      <c r="D160" s="148"/>
      <c r="E160" s="148"/>
      <c r="F160" s="148"/>
      <c r="G160" s="148"/>
      <c r="H160" s="150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52"/>
      <c r="AS160" s="152"/>
      <c r="AT160" s="152"/>
      <c r="AU160" s="152"/>
      <c r="AV160" s="152"/>
      <c r="AW160" s="152"/>
      <c r="AX160" s="152"/>
      <c r="AY160" s="106"/>
    </row>
    <row r="161" spans="1:256" s="50" customFormat="1" ht="24.95" hidden="1" customHeight="1">
      <c r="A161" s="154"/>
      <c r="B161" s="154"/>
      <c r="C161" s="155"/>
      <c r="D161" s="154"/>
      <c r="E161" s="154"/>
      <c r="F161" s="154"/>
      <c r="G161" s="154"/>
      <c r="H161" s="156"/>
      <c r="I161" s="163"/>
      <c r="J161" s="163"/>
      <c r="K161" s="163"/>
      <c r="L161" s="169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3"/>
      <c r="AK161" s="163"/>
      <c r="AL161" s="163"/>
      <c r="AM161" s="163"/>
      <c r="AN161" s="163"/>
      <c r="AO161" s="163"/>
      <c r="AP161" s="163"/>
      <c r="AQ161" s="163"/>
      <c r="AR161" s="159"/>
      <c r="AS161" s="159"/>
      <c r="AT161" s="159"/>
      <c r="AU161" s="159"/>
      <c r="AV161" s="159"/>
      <c r="AW161" s="159"/>
      <c r="AX161" s="159"/>
      <c r="AY161" s="106"/>
    </row>
    <row r="162" spans="1:256" s="50" customFormat="1" ht="24.95" customHeight="1">
      <c r="A162" s="137"/>
      <c r="B162" s="137"/>
      <c r="C162" s="138"/>
      <c r="D162" s="137"/>
      <c r="E162" s="137"/>
      <c r="F162" s="137"/>
      <c r="G162" s="137"/>
      <c r="H162" s="139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1"/>
      <c r="AS162" s="141"/>
      <c r="AT162" s="141"/>
      <c r="AU162" s="141"/>
      <c r="AV162" s="141"/>
      <c r="AW162" s="141"/>
      <c r="AX162" s="141"/>
      <c r="AY162" s="106"/>
    </row>
    <row r="163" spans="1:256" s="50" customFormat="1" ht="24.95" customHeight="1">
      <c r="A163" s="143"/>
      <c r="B163" s="143"/>
      <c r="C163" s="144"/>
      <c r="D163" s="143"/>
      <c r="E163" s="143"/>
      <c r="F163" s="143"/>
      <c r="G163" s="143"/>
      <c r="H163" s="145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7"/>
      <c r="AS163" s="147"/>
      <c r="AT163" s="147"/>
      <c r="AU163" s="147"/>
      <c r="AV163" s="147"/>
      <c r="AW163" s="147"/>
      <c r="AX163" s="147"/>
      <c r="AY163" s="106"/>
    </row>
    <row r="164" spans="1:256" s="50" customFormat="1" ht="24.95" customHeight="1">
      <c r="A164" s="148"/>
      <c r="B164" s="148"/>
      <c r="C164" s="149"/>
      <c r="D164" s="148"/>
      <c r="E164" s="148"/>
      <c r="F164" s="148"/>
      <c r="G164" s="148"/>
      <c r="H164" s="150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52"/>
      <c r="AS164" s="152"/>
      <c r="AT164" s="152"/>
      <c r="AU164" s="152"/>
      <c r="AV164" s="152"/>
      <c r="AW164" s="152"/>
      <c r="AX164" s="152"/>
      <c r="AY164" s="106"/>
    </row>
    <row r="165" spans="1:256" s="50" customFormat="1" ht="24.95" customHeight="1">
      <c r="A165" s="154"/>
      <c r="B165" s="154"/>
      <c r="C165" s="155"/>
      <c r="D165" s="154"/>
      <c r="E165" s="154"/>
      <c r="F165" s="154"/>
      <c r="G165" s="154"/>
      <c r="H165" s="156"/>
      <c r="I165" s="163"/>
      <c r="J165" s="163"/>
      <c r="K165" s="163"/>
      <c r="L165" s="169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159"/>
      <c r="AS165" s="159"/>
      <c r="AT165" s="159"/>
      <c r="AU165" s="159"/>
      <c r="AV165" s="159"/>
      <c r="AW165" s="159"/>
      <c r="AX165" s="159"/>
      <c r="AY165" s="106"/>
    </row>
    <row r="166" spans="1:256" s="51" customFormat="1" ht="54.6" customHeight="1">
      <c r="A166" s="227"/>
      <c r="B166" s="227"/>
      <c r="C166" s="122"/>
      <c r="D166" s="228"/>
      <c r="E166" s="228"/>
      <c r="F166" s="228"/>
      <c r="G166" s="228"/>
      <c r="H166" s="267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  <c r="AC166" s="269"/>
      <c r="AD166" s="269"/>
      <c r="AE166" s="269"/>
      <c r="AF166" s="269"/>
      <c r="AG166" s="269"/>
      <c r="AH166" s="269"/>
      <c r="AI166" s="269"/>
      <c r="AJ166" s="269"/>
      <c r="AK166" s="269"/>
      <c r="AL166" s="269"/>
      <c r="AM166" s="269"/>
      <c r="AN166" s="269"/>
      <c r="AO166" s="269"/>
      <c r="AP166" s="269"/>
      <c r="AQ166" s="269"/>
      <c r="AR166" s="270"/>
      <c r="AS166" s="270"/>
      <c r="AT166" s="270"/>
      <c r="AU166" s="270"/>
      <c r="AV166" s="270"/>
      <c r="AW166" s="270"/>
      <c r="AX166" s="270"/>
      <c r="AY166" s="103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  <c r="IV166" s="30"/>
    </row>
    <row r="167" spans="1:256" s="28" customFormat="1" ht="24.95" customHeight="1">
      <c r="A167" s="171"/>
      <c r="B167" s="171"/>
      <c r="C167" s="199"/>
      <c r="D167" s="171"/>
      <c r="E167" s="171"/>
      <c r="F167" s="171"/>
      <c r="G167" s="171"/>
      <c r="H167" s="139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1"/>
      <c r="AS167" s="201"/>
      <c r="AT167" s="201"/>
      <c r="AU167" s="201"/>
      <c r="AV167" s="201"/>
      <c r="AW167" s="201"/>
      <c r="AX167" s="201"/>
      <c r="AY167" s="85"/>
    </row>
    <row r="168" spans="1:256" s="28" customFormat="1" ht="24.95" customHeight="1">
      <c r="A168" s="177"/>
      <c r="B168" s="177"/>
      <c r="C168" s="202"/>
      <c r="D168" s="177"/>
      <c r="E168" s="177"/>
      <c r="F168" s="177"/>
      <c r="G168" s="177"/>
      <c r="H168" s="145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  <c r="AM168" s="203"/>
      <c r="AN168" s="203"/>
      <c r="AO168" s="203"/>
      <c r="AP168" s="203"/>
      <c r="AQ168" s="203"/>
      <c r="AR168" s="204"/>
      <c r="AS168" s="204"/>
      <c r="AT168" s="204"/>
      <c r="AU168" s="204"/>
      <c r="AV168" s="204"/>
      <c r="AW168" s="204"/>
      <c r="AX168" s="204"/>
      <c r="AY168" s="85"/>
    </row>
    <row r="169" spans="1:256" s="28" customFormat="1" ht="24.95" customHeight="1">
      <c r="A169" s="183"/>
      <c r="B169" s="183"/>
      <c r="C169" s="205"/>
      <c r="D169" s="183"/>
      <c r="E169" s="183"/>
      <c r="F169" s="183"/>
      <c r="G169" s="183"/>
      <c r="H169" s="150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7"/>
      <c r="AS169" s="207"/>
      <c r="AT169" s="207"/>
      <c r="AU169" s="207"/>
      <c r="AV169" s="207"/>
      <c r="AW169" s="207"/>
      <c r="AX169" s="207"/>
      <c r="AY169" s="85"/>
    </row>
    <row r="170" spans="1:256" s="28" customFormat="1" ht="24.95" customHeight="1">
      <c r="A170" s="189"/>
      <c r="B170" s="189"/>
      <c r="C170" s="208"/>
      <c r="D170" s="189"/>
      <c r="E170" s="189"/>
      <c r="F170" s="189"/>
      <c r="G170" s="189"/>
      <c r="H170" s="156"/>
      <c r="I170" s="209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1"/>
      <c r="AS170" s="211"/>
      <c r="AT170" s="211"/>
      <c r="AU170" s="211"/>
      <c r="AV170" s="211"/>
      <c r="AW170" s="211"/>
      <c r="AX170" s="211"/>
      <c r="AY170" s="85"/>
    </row>
    <row r="171" spans="1:256" s="28" customFormat="1" ht="24.95" customHeight="1">
      <c r="A171" s="177"/>
      <c r="B171" s="177"/>
      <c r="C171" s="202"/>
      <c r="D171" s="177"/>
      <c r="E171" s="177"/>
      <c r="F171" s="177"/>
      <c r="G171" s="177"/>
      <c r="H171" s="145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  <c r="AM171" s="203"/>
      <c r="AN171" s="203"/>
      <c r="AO171" s="203"/>
      <c r="AP171" s="203"/>
      <c r="AQ171" s="203"/>
      <c r="AR171" s="204"/>
      <c r="AS171" s="204"/>
      <c r="AT171" s="204"/>
      <c r="AU171" s="204"/>
      <c r="AV171" s="204"/>
      <c r="AW171" s="204"/>
      <c r="AX171" s="204"/>
      <c r="AY171" s="85"/>
    </row>
    <row r="172" spans="1:256" s="28" customFormat="1" ht="24.95" customHeight="1">
      <c r="A172" s="183"/>
      <c r="B172" s="183"/>
      <c r="C172" s="205"/>
      <c r="D172" s="183"/>
      <c r="E172" s="183"/>
      <c r="F172" s="183"/>
      <c r="G172" s="183"/>
      <c r="H172" s="150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7"/>
      <c r="AS172" s="207"/>
      <c r="AT172" s="207"/>
      <c r="AU172" s="207"/>
      <c r="AV172" s="207"/>
      <c r="AW172" s="207"/>
      <c r="AX172" s="207"/>
      <c r="AY172" s="85"/>
    </row>
    <row r="173" spans="1:256" s="28" customFormat="1" ht="24.95" customHeight="1">
      <c r="A173" s="189"/>
      <c r="B173" s="189"/>
      <c r="C173" s="208"/>
      <c r="D173" s="189"/>
      <c r="E173" s="189"/>
      <c r="F173" s="189"/>
      <c r="G173" s="189"/>
      <c r="H173" s="156"/>
      <c r="I173" s="209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/>
      <c r="AF173" s="210"/>
      <c r="AG173" s="210"/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1"/>
      <c r="AS173" s="211"/>
      <c r="AT173" s="211"/>
      <c r="AU173" s="211"/>
      <c r="AV173" s="211"/>
      <c r="AW173" s="211"/>
      <c r="AX173" s="211"/>
      <c r="AY173" s="85"/>
    </row>
    <row r="174" spans="1:256" s="28" customFormat="1" ht="24.95" customHeight="1">
      <c r="A174" s="183"/>
      <c r="B174" s="183"/>
      <c r="C174" s="205"/>
      <c r="D174" s="183"/>
      <c r="E174" s="183"/>
      <c r="F174" s="183"/>
      <c r="G174" s="183"/>
      <c r="H174" s="150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7"/>
      <c r="AS174" s="207"/>
      <c r="AT174" s="207"/>
      <c r="AU174" s="207"/>
      <c r="AV174" s="207"/>
      <c r="AW174" s="207"/>
      <c r="AX174" s="207"/>
      <c r="AY174" s="85"/>
    </row>
    <row r="175" spans="1:256" s="28" customFormat="1" ht="24.95" customHeight="1">
      <c r="A175" s="189"/>
      <c r="B175" s="189"/>
      <c r="C175" s="208"/>
      <c r="D175" s="189"/>
      <c r="E175" s="189"/>
      <c r="F175" s="189"/>
      <c r="G175" s="189"/>
      <c r="H175" s="156"/>
      <c r="I175" s="209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  <c r="AD175" s="210"/>
      <c r="AE175" s="210"/>
      <c r="AF175" s="210"/>
      <c r="AG175" s="210"/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1"/>
      <c r="AS175" s="211"/>
      <c r="AT175" s="211"/>
      <c r="AU175" s="211"/>
      <c r="AV175" s="211"/>
      <c r="AW175" s="211"/>
      <c r="AX175" s="211"/>
      <c r="AY175" s="85"/>
    </row>
    <row r="176" spans="1:256" s="28" customFormat="1" ht="24.95" customHeight="1">
      <c r="A176" s="177"/>
      <c r="B176" s="177"/>
      <c r="C176" s="202"/>
      <c r="D176" s="177"/>
      <c r="E176" s="177"/>
      <c r="F176" s="177"/>
      <c r="G176" s="177"/>
      <c r="H176" s="145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4"/>
      <c r="AS176" s="204"/>
      <c r="AT176" s="204"/>
      <c r="AU176" s="204"/>
      <c r="AV176" s="204"/>
      <c r="AW176" s="204"/>
      <c r="AX176" s="204"/>
      <c r="AY176" s="85"/>
    </row>
    <row r="177" spans="1:51" s="28" customFormat="1" ht="24.95" customHeight="1">
      <c r="A177" s="183"/>
      <c r="B177" s="183"/>
      <c r="C177" s="205"/>
      <c r="D177" s="183"/>
      <c r="E177" s="183"/>
      <c r="F177" s="183"/>
      <c r="G177" s="183"/>
      <c r="H177" s="150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7"/>
      <c r="AS177" s="207"/>
      <c r="AT177" s="207"/>
      <c r="AU177" s="207"/>
      <c r="AV177" s="207"/>
      <c r="AW177" s="207"/>
      <c r="AX177" s="207"/>
      <c r="AY177" s="85"/>
    </row>
    <row r="178" spans="1:51" s="28" customFormat="1" ht="24.95" customHeight="1">
      <c r="A178" s="189"/>
      <c r="B178" s="189"/>
      <c r="C178" s="208"/>
      <c r="D178" s="189"/>
      <c r="E178" s="189"/>
      <c r="F178" s="189"/>
      <c r="G178" s="189"/>
      <c r="H178" s="156"/>
      <c r="I178" s="209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  <c r="AD178" s="210"/>
      <c r="AE178" s="210"/>
      <c r="AF178" s="210"/>
      <c r="AG178" s="210"/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1"/>
      <c r="AS178" s="211"/>
      <c r="AT178" s="211"/>
      <c r="AU178" s="211"/>
      <c r="AV178" s="211"/>
      <c r="AW178" s="211"/>
      <c r="AX178" s="211"/>
      <c r="AY178" s="85"/>
    </row>
    <row r="179" spans="1:51" s="28" customFormat="1" ht="24.95" customHeight="1">
      <c r="A179" s="171"/>
      <c r="B179" s="171"/>
      <c r="C179" s="199"/>
      <c r="D179" s="171"/>
      <c r="E179" s="171"/>
      <c r="F179" s="171"/>
      <c r="G179" s="171"/>
      <c r="H179" s="139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Q179" s="200"/>
      <c r="AR179" s="201"/>
      <c r="AS179" s="201"/>
      <c r="AT179" s="201"/>
      <c r="AU179" s="201"/>
      <c r="AV179" s="201"/>
      <c r="AW179" s="201"/>
      <c r="AX179" s="201"/>
      <c r="AY179" s="85"/>
    </row>
    <row r="180" spans="1:51" s="28" customFormat="1" ht="31.9" customHeight="1">
      <c r="A180" s="177"/>
      <c r="B180" s="177"/>
      <c r="C180" s="202"/>
      <c r="D180" s="177"/>
      <c r="E180" s="177"/>
      <c r="F180" s="177"/>
      <c r="G180" s="177"/>
      <c r="H180" s="145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3"/>
      <c r="AL180" s="203"/>
      <c r="AM180" s="203"/>
      <c r="AN180" s="203"/>
      <c r="AO180" s="203"/>
      <c r="AP180" s="203"/>
      <c r="AQ180" s="203"/>
      <c r="AR180" s="204"/>
      <c r="AS180" s="204"/>
      <c r="AT180" s="204"/>
      <c r="AU180" s="204"/>
      <c r="AV180" s="204"/>
      <c r="AW180" s="204"/>
      <c r="AX180" s="204"/>
      <c r="AY180" s="85"/>
    </row>
    <row r="181" spans="1:51" s="28" customFormat="1" ht="36" customHeight="1">
      <c r="A181" s="183"/>
      <c r="B181" s="183"/>
      <c r="C181" s="205"/>
      <c r="D181" s="183"/>
      <c r="E181" s="183"/>
      <c r="F181" s="183"/>
      <c r="G181" s="183"/>
      <c r="H181" s="150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  <c r="AP181" s="206"/>
      <c r="AQ181" s="206"/>
      <c r="AR181" s="207"/>
      <c r="AS181" s="207"/>
      <c r="AT181" s="207"/>
      <c r="AU181" s="207"/>
      <c r="AV181" s="207"/>
      <c r="AW181" s="207"/>
      <c r="AX181" s="207"/>
      <c r="AY181" s="85"/>
    </row>
    <row r="182" spans="1:51" s="28" customFormat="1" ht="32.450000000000003" customHeight="1">
      <c r="A182" s="189"/>
      <c r="B182" s="189"/>
      <c r="C182" s="208"/>
      <c r="D182" s="189"/>
      <c r="E182" s="189"/>
      <c r="F182" s="189"/>
      <c r="G182" s="189"/>
      <c r="H182" s="156"/>
      <c r="I182" s="209"/>
      <c r="J182" s="210"/>
      <c r="K182" s="210"/>
      <c r="L182" s="209"/>
      <c r="M182" s="210"/>
      <c r="N182" s="210"/>
      <c r="O182" s="210"/>
      <c r="P182" s="209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0"/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1"/>
      <c r="AS182" s="211"/>
      <c r="AT182" s="211"/>
      <c r="AU182" s="211"/>
      <c r="AV182" s="211"/>
      <c r="AW182" s="211"/>
      <c r="AX182" s="211"/>
      <c r="AY182" s="85"/>
    </row>
    <row r="183" spans="1:51" s="28" customFormat="1" ht="24.95" customHeight="1">
      <c r="A183" s="171"/>
      <c r="B183" s="171"/>
      <c r="C183" s="199"/>
      <c r="D183" s="171"/>
      <c r="E183" s="171"/>
      <c r="F183" s="171"/>
      <c r="G183" s="171"/>
      <c r="H183" s="139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0"/>
      <c r="AK183" s="200"/>
      <c r="AL183" s="200"/>
      <c r="AM183" s="200"/>
      <c r="AN183" s="200"/>
      <c r="AO183" s="200"/>
      <c r="AP183" s="200"/>
      <c r="AQ183" s="200"/>
      <c r="AR183" s="201"/>
      <c r="AS183" s="201"/>
      <c r="AT183" s="201"/>
      <c r="AU183" s="201"/>
      <c r="AV183" s="201"/>
      <c r="AW183" s="201"/>
      <c r="AX183" s="201"/>
      <c r="AY183" s="85"/>
    </row>
    <row r="184" spans="1:51" s="28" customFormat="1" ht="24.95" customHeight="1">
      <c r="A184" s="177"/>
      <c r="B184" s="177"/>
      <c r="C184" s="202"/>
      <c r="D184" s="177"/>
      <c r="E184" s="177"/>
      <c r="F184" s="177"/>
      <c r="G184" s="177"/>
      <c r="H184" s="145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I184" s="203"/>
      <c r="AJ184" s="203"/>
      <c r="AK184" s="203"/>
      <c r="AL184" s="203"/>
      <c r="AM184" s="203"/>
      <c r="AN184" s="203"/>
      <c r="AO184" s="203"/>
      <c r="AP184" s="203"/>
      <c r="AQ184" s="203"/>
      <c r="AR184" s="204"/>
      <c r="AS184" s="204"/>
      <c r="AT184" s="204"/>
      <c r="AU184" s="204"/>
      <c r="AV184" s="204"/>
      <c r="AW184" s="204"/>
      <c r="AX184" s="204"/>
      <c r="AY184" s="85"/>
    </row>
    <row r="185" spans="1:51" s="28" customFormat="1" ht="24.95" customHeight="1">
      <c r="A185" s="183"/>
      <c r="B185" s="183"/>
      <c r="C185" s="205"/>
      <c r="D185" s="183"/>
      <c r="E185" s="183"/>
      <c r="F185" s="183"/>
      <c r="G185" s="183"/>
      <c r="H185" s="150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6"/>
      <c r="AL185" s="206"/>
      <c r="AM185" s="206"/>
      <c r="AN185" s="206"/>
      <c r="AO185" s="206"/>
      <c r="AP185" s="206"/>
      <c r="AQ185" s="206"/>
      <c r="AR185" s="207"/>
      <c r="AS185" s="207"/>
      <c r="AT185" s="207"/>
      <c r="AU185" s="207"/>
      <c r="AV185" s="207"/>
      <c r="AW185" s="207"/>
      <c r="AX185" s="207"/>
      <c r="AY185" s="85"/>
    </row>
    <row r="186" spans="1:51" s="28" customFormat="1" ht="24.95" customHeight="1">
      <c r="A186" s="189"/>
      <c r="B186" s="189"/>
      <c r="C186" s="208"/>
      <c r="D186" s="189"/>
      <c r="E186" s="189"/>
      <c r="F186" s="189"/>
      <c r="G186" s="189"/>
      <c r="H186" s="156"/>
      <c r="I186" s="169"/>
      <c r="J186" s="163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  <c r="AF186" s="210"/>
      <c r="AG186" s="210"/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1"/>
      <c r="AS186" s="211"/>
      <c r="AT186" s="211"/>
      <c r="AU186" s="211"/>
      <c r="AV186" s="211"/>
      <c r="AW186" s="211"/>
      <c r="AX186" s="211"/>
      <c r="AY186" s="85"/>
    </row>
    <row r="187" spans="1:51" s="28" customFormat="1" ht="24.95" customHeight="1">
      <c r="A187" s="183"/>
      <c r="B187" s="183"/>
      <c r="C187" s="205"/>
      <c r="D187" s="183"/>
      <c r="E187" s="183"/>
      <c r="F187" s="183"/>
      <c r="G187" s="183"/>
      <c r="H187" s="150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6"/>
      <c r="AR187" s="207"/>
      <c r="AS187" s="207"/>
      <c r="AT187" s="207"/>
      <c r="AU187" s="207"/>
      <c r="AV187" s="207"/>
      <c r="AW187" s="207"/>
      <c r="AX187" s="207"/>
      <c r="AY187" s="85"/>
    </row>
    <row r="188" spans="1:51" s="28" customFormat="1" ht="24.95" customHeight="1">
      <c r="A188" s="189"/>
      <c r="B188" s="189"/>
      <c r="C188" s="208"/>
      <c r="D188" s="189"/>
      <c r="E188" s="189"/>
      <c r="F188" s="189"/>
      <c r="G188" s="189"/>
      <c r="H188" s="156"/>
      <c r="I188" s="169"/>
      <c r="J188" s="163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1"/>
      <c r="AS188" s="211"/>
      <c r="AT188" s="211"/>
      <c r="AU188" s="211"/>
      <c r="AV188" s="211"/>
      <c r="AW188" s="211"/>
      <c r="AX188" s="211"/>
      <c r="AY188" s="85"/>
    </row>
    <row r="189" spans="1:51" s="28" customFormat="1" ht="24.95" customHeight="1">
      <c r="A189" s="177"/>
      <c r="B189" s="177"/>
      <c r="C189" s="202"/>
      <c r="D189" s="177"/>
      <c r="E189" s="177"/>
      <c r="F189" s="177"/>
      <c r="G189" s="177"/>
      <c r="H189" s="145"/>
      <c r="I189" s="146"/>
      <c r="J189" s="146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4"/>
      <c r="AS189" s="204"/>
      <c r="AT189" s="204"/>
      <c r="AU189" s="204"/>
      <c r="AV189" s="204"/>
      <c r="AW189" s="204"/>
      <c r="AX189" s="204"/>
      <c r="AY189" s="85"/>
    </row>
    <row r="190" spans="1:51" s="28" customFormat="1" ht="24.95" customHeight="1">
      <c r="A190" s="183"/>
      <c r="B190" s="183"/>
      <c r="C190" s="205"/>
      <c r="D190" s="183"/>
      <c r="E190" s="183"/>
      <c r="F190" s="183"/>
      <c r="G190" s="183"/>
      <c r="H190" s="150"/>
      <c r="I190" s="167"/>
      <c r="J190" s="167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7"/>
      <c r="AS190" s="207"/>
      <c r="AT190" s="207"/>
      <c r="AU190" s="207"/>
      <c r="AV190" s="207"/>
      <c r="AW190" s="207"/>
      <c r="AX190" s="207"/>
      <c r="AY190" s="85"/>
    </row>
    <row r="191" spans="1:51" s="28" customFormat="1" ht="34.15" customHeight="1">
      <c r="A191" s="189"/>
      <c r="B191" s="189"/>
      <c r="C191" s="208"/>
      <c r="D191" s="189"/>
      <c r="E191" s="189"/>
      <c r="F191" s="189"/>
      <c r="G191" s="189"/>
      <c r="H191" s="156"/>
      <c r="I191" s="169"/>
      <c r="J191" s="163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  <c r="AD191" s="210"/>
      <c r="AE191" s="210"/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1"/>
      <c r="AS191" s="211"/>
      <c r="AT191" s="211"/>
      <c r="AU191" s="211"/>
      <c r="AV191" s="211"/>
      <c r="AW191" s="211"/>
      <c r="AX191" s="211"/>
      <c r="AY191" s="85"/>
    </row>
    <row r="192" spans="1:51" s="28" customFormat="1" ht="24.95" customHeight="1">
      <c r="A192" s="177"/>
      <c r="B192" s="177"/>
      <c r="C192" s="202"/>
      <c r="D192" s="177"/>
      <c r="E192" s="177"/>
      <c r="F192" s="177"/>
      <c r="G192" s="177"/>
      <c r="H192" s="145"/>
      <c r="I192" s="146"/>
      <c r="J192" s="146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4"/>
      <c r="AS192" s="204"/>
      <c r="AT192" s="204"/>
      <c r="AU192" s="204"/>
      <c r="AV192" s="204"/>
      <c r="AW192" s="204"/>
      <c r="AX192" s="204"/>
      <c r="AY192" s="85"/>
    </row>
    <row r="193" spans="1:256" s="28" customFormat="1" ht="24.95" customHeight="1">
      <c r="A193" s="183"/>
      <c r="B193" s="183"/>
      <c r="C193" s="205"/>
      <c r="D193" s="183"/>
      <c r="E193" s="183"/>
      <c r="F193" s="183"/>
      <c r="G193" s="183"/>
      <c r="H193" s="150"/>
      <c r="I193" s="167"/>
      <c r="J193" s="167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7"/>
      <c r="AS193" s="207"/>
      <c r="AT193" s="207"/>
      <c r="AU193" s="207"/>
      <c r="AV193" s="207"/>
      <c r="AW193" s="207"/>
      <c r="AX193" s="207"/>
      <c r="AY193" s="85"/>
    </row>
    <row r="194" spans="1:256" s="28" customFormat="1" ht="34.15" customHeight="1">
      <c r="A194" s="189"/>
      <c r="B194" s="189"/>
      <c r="C194" s="208"/>
      <c r="D194" s="189"/>
      <c r="E194" s="189"/>
      <c r="F194" s="189"/>
      <c r="G194" s="189"/>
      <c r="H194" s="156"/>
      <c r="I194" s="169"/>
      <c r="J194" s="163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1"/>
      <c r="AS194" s="211"/>
      <c r="AT194" s="211"/>
      <c r="AU194" s="211"/>
      <c r="AV194" s="211"/>
      <c r="AW194" s="211"/>
      <c r="AX194" s="211"/>
      <c r="AY194" s="85"/>
    </row>
    <row r="195" spans="1:256" s="28" customFormat="1" ht="24.95" customHeight="1">
      <c r="A195" s="177"/>
      <c r="B195" s="177"/>
      <c r="C195" s="202"/>
      <c r="D195" s="177"/>
      <c r="E195" s="177"/>
      <c r="F195" s="177"/>
      <c r="G195" s="177"/>
      <c r="H195" s="145"/>
      <c r="I195" s="146"/>
      <c r="J195" s="146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3"/>
      <c r="AK195" s="203"/>
      <c r="AL195" s="203"/>
      <c r="AM195" s="203"/>
      <c r="AN195" s="203"/>
      <c r="AO195" s="203"/>
      <c r="AP195" s="203"/>
      <c r="AQ195" s="203"/>
      <c r="AR195" s="204"/>
      <c r="AS195" s="204"/>
      <c r="AT195" s="204"/>
      <c r="AU195" s="204"/>
      <c r="AV195" s="204"/>
      <c r="AW195" s="204"/>
      <c r="AX195" s="204"/>
      <c r="AY195" s="85"/>
    </row>
    <row r="196" spans="1:256" s="28" customFormat="1" ht="24.95" customHeight="1">
      <c r="A196" s="183"/>
      <c r="B196" s="183"/>
      <c r="C196" s="205"/>
      <c r="D196" s="183"/>
      <c r="E196" s="183"/>
      <c r="F196" s="183"/>
      <c r="G196" s="183"/>
      <c r="H196" s="150"/>
      <c r="I196" s="167"/>
      <c r="J196" s="167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206"/>
      <c r="AJ196" s="206"/>
      <c r="AK196" s="206"/>
      <c r="AL196" s="206"/>
      <c r="AM196" s="206"/>
      <c r="AN196" s="206"/>
      <c r="AO196" s="206"/>
      <c r="AP196" s="206"/>
      <c r="AQ196" s="206"/>
      <c r="AR196" s="207"/>
      <c r="AS196" s="207"/>
      <c r="AT196" s="207"/>
      <c r="AU196" s="207"/>
      <c r="AV196" s="207"/>
      <c r="AW196" s="207"/>
      <c r="AX196" s="207"/>
      <c r="AY196" s="85"/>
    </row>
    <row r="197" spans="1:256" s="28" customFormat="1" ht="34.15" customHeight="1">
      <c r="A197" s="189"/>
      <c r="B197" s="189"/>
      <c r="C197" s="208"/>
      <c r="D197" s="189"/>
      <c r="E197" s="189"/>
      <c r="F197" s="189"/>
      <c r="G197" s="189"/>
      <c r="H197" s="156"/>
      <c r="I197" s="169"/>
      <c r="J197" s="163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1"/>
      <c r="AS197" s="211"/>
      <c r="AT197" s="211"/>
      <c r="AU197" s="211"/>
      <c r="AV197" s="211"/>
      <c r="AW197" s="211"/>
      <c r="AX197" s="211"/>
      <c r="AY197" s="85"/>
    </row>
    <row r="198" spans="1:256" s="51" customFormat="1" ht="47.45" customHeight="1">
      <c r="A198" s="227"/>
      <c r="B198" s="227"/>
      <c r="C198" s="122"/>
      <c r="D198" s="228"/>
      <c r="E198" s="228"/>
      <c r="F198" s="228"/>
      <c r="G198" s="228"/>
      <c r="H198" s="267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  <c r="AD198" s="269"/>
      <c r="AE198" s="269"/>
      <c r="AF198" s="269"/>
      <c r="AG198" s="269"/>
      <c r="AH198" s="269"/>
      <c r="AI198" s="269"/>
      <c r="AJ198" s="269"/>
      <c r="AK198" s="269"/>
      <c r="AL198" s="269"/>
      <c r="AM198" s="269"/>
      <c r="AN198" s="269"/>
      <c r="AO198" s="269"/>
      <c r="AP198" s="269"/>
      <c r="AQ198" s="269"/>
      <c r="AR198" s="270"/>
      <c r="AS198" s="270"/>
      <c r="AT198" s="270"/>
      <c r="AU198" s="270"/>
      <c r="AV198" s="270"/>
      <c r="AW198" s="270"/>
      <c r="AX198" s="270"/>
      <c r="AY198" s="103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</row>
    <row r="199" spans="1:256" s="28" customFormat="1" ht="24.95" customHeight="1">
      <c r="A199" s="171"/>
      <c r="B199" s="171"/>
      <c r="C199" s="199"/>
      <c r="D199" s="171"/>
      <c r="E199" s="171"/>
      <c r="F199" s="171"/>
      <c r="G199" s="171"/>
      <c r="H199" s="139"/>
      <c r="I199" s="200"/>
      <c r="J199" s="200"/>
      <c r="K199" s="276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1"/>
      <c r="AS199" s="201"/>
      <c r="AT199" s="201"/>
      <c r="AU199" s="201"/>
      <c r="AV199" s="201"/>
      <c r="AW199" s="201"/>
      <c r="AX199" s="201"/>
      <c r="AY199" s="85"/>
    </row>
    <row r="200" spans="1:256" s="28" customFormat="1" ht="24.95" hidden="1" customHeight="1">
      <c r="A200" s="177"/>
      <c r="B200" s="177"/>
      <c r="C200" s="202"/>
      <c r="D200" s="177"/>
      <c r="E200" s="177"/>
      <c r="F200" s="177"/>
      <c r="G200" s="177"/>
      <c r="H200" s="145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/>
      <c r="AF200" s="203"/>
      <c r="AG200" s="203"/>
      <c r="AH200" s="203"/>
      <c r="AI200" s="203"/>
      <c r="AJ200" s="203"/>
      <c r="AK200" s="203"/>
      <c r="AL200" s="203"/>
      <c r="AM200" s="203"/>
      <c r="AN200" s="203"/>
      <c r="AO200" s="203"/>
      <c r="AP200" s="203"/>
      <c r="AQ200" s="203"/>
      <c r="AR200" s="204"/>
      <c r="AS200" s="204"/>
      <c r="AT200" s="204"/>
      <c r="AU200" s="204"/>
      <c r="AV200" s="204"/>
      <c r="AW200" s="204"/>
      <c r="AX200" s="204"/>
      <c r="AY200" s="85"/>
    </row>
    <row r="201" spans="1:256" s="28" customFormat="1" ht="24.95" hidden="1" customHeight="1">
      <c r="A201" s="183"/>
      <c r="B201" s="183"/>
      <c r="C201" s="205"/>
      <c r="D201" s="183"/>
      <c r="E201" s="183"/>
      <c r="F201" s="183"/>
      <c r="G201" s="183"/>
      <c r="H201" s="150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  <c r="AP201" s="206"/>
      <c r="AQ201" s="206"/>
      <c r="AR201" s="207"/>
      <c r="AS201" s="207"/>
      <c r="AT201" s="207"/>
      <c r="AU201" s="207"/>
      <c r="AV201" s="207"/>
      <c r="AW201" s="207"/>
      <c r="AX201" s="207"/>
      <c r="AY201" s="85"/>
    </row>
    <row r="202" spans="1:256" s="28" customFormat="1" ht="23.25" hidden="1" customHeight="1">
      <c r="A202" s="189"/>
      <c r="B202" s="189"/>
      <c r="C202" s="208"/>
      <c r="D202" s="189"/>
      <c r="E202" s="189"/>
      <c r="F202" s="189"/>
      <c r="G202" s="189"/>
      <c r="H202" s="156"/>
      <c r="I202" s="163"/>
      <c r="J202" s="163"/>
      <c r="K202" s="210"/>
      <c r="L202" s="209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  <c r="AF202" s="210"/>
      <c r="AG202" s="210"/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1"/>
      <c r="AS202" s="211"/>
      <c r="AT202" s="211"/>
      <c r="AU202" s="211"/>
      <c r="AV202" s="211"/>
      <c r="AW202" s="211"/>
      <c r="AX202" s="212"/>
      <c r="AY202" s="85"/>
    </row>
    <row r="203" spans="1:256" s="28" customFormat="1" ht="23.25" hidden="1" customHeight="1">
      <c r="A203" s="183"/>
      <c r="B203" s="183"/>
      <c r="C203" s="205"/>
      <c r="D203" s="183"/>
      <c r="E203" s="183"/>
      <c r="F203" s="183"/>
      <c r="G203" s="183"/>
      <c r="H203" s="150"/>
      <c r="I203" s="167"/>
      <c r="J203" s="167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206"/>
      <c r="AJ203" s="206"/>
      <c r="AK203" s="206"/>
      <c r="AL203" s="206"/>
      <c r="AM203" s="206"/>
      <c r="AN203" s="206"/>
      <c r="AO203" s="206"/>
      <c r="AP203" s="206"/>
      <c r="AQ203" s="206"/>
      <c r="AR203" s="207"/>
      <c r="AS203" s="207"/>
      <c r="AT203" s="207"/>
      <c r="AU203" s="207"/>
      <c r="AV203" s="207"/>
      <c r="AW203" s="207"/>
      <c r="AX203" s="213"/>
      <c r="AY203" s="85"/>
    </row>
    <row r="204" spans="1:256" s="28" customFormat="1" ht="23.25" hidden="1" customHeight="1">
      <c r="A204" s="189"/>
      <c r="B204" s="189"/>
      <c r="C204" s="208"/>
      <c r="D204" s="189"/>
      <c r="E204" s="189"/>
      <c r="F204" s="189"/>
      <c r="G204" s="189"/>
      <c r="H204" s="156"/>
      <c r="I204" s="163"/>
      <c r="J204" s="163"/>
      <c r="K204" s="210"/>
      <c r="L204" s="209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10"/>
      <c r="AF204" s="210"/>
      <c r="AG204" s="210"/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1"/>
      <c r="AS204" s="211"/>
      <c r="AT204" s="211"/>
      <c r="AU204" s="211"/>
      <c r="AV204" s="211"/>
      <c r="AW204" s="211"/>
      <c r="AX204" s="212"/>
      <c r="AY204" s="85"/>
    </row>
    <row r="205" spans="1:256" s="28" customFormat="1" ht="23.25" hidden="1" customHeight="1">
      <c r="A205" s="183"/>
      <c r="B205" s="183"/>
      <c r="C205" s="205"/>
      <c r="D205" s="183"/>
      <c r="E205" s="183"/>
      <c r="F205" s="183"/>
      <c r="G205" s="183"/>
      <c r="H205" s="150"/>
      <c r="I205" s="167"/>
      <c r="J205" s="167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6"/>
      <c r="AN205" s="206"/>
      <c r="AO205" s="206"/>
      <c r="AP205" s="206"/>
      <c r="AQ205" s="206"/>
      <c r="AR205" s="207"/>
      <c r="AS205" s="207"/>
      <c r="AT205" s="207"/>
      <c r="AU205" s="207"/>
      <c r="AV205" s="207"/>
      <c r="AW205" s="207"/>
      <c r="AX205" s="213"/>
      <c r="AY205" s="85"/>
    </row>
    <row r="206" spans="1:256" s="28" customFormat="1" ht="23.25" hidden="1" customHeight="1">
      <c r="A206" s="189"/>
      <c r="B206" s="189"/>
      <c r="C206" s="208"/>
      <c r="D206" s="189"/>
      <c r="E206" s="189"/>
      <c r="F206" s="189"/>
      <c r="G206" s="189"/>
      <c r="H206" s="156"/>
      <c r="I206" s="163"/>
      <c r="J206" s="163"/>
      <c r="K206" s="210"/>
      <c r="L206" s="209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0"/>
      <c r="AD206" s="210"/>
      <c r="AE206" s="210"/>
      <c r="AF206" s="210"/>
      <c r="AG206" s="210"/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1"/>
      <c r="AS206" s="211"/>
      <c r="AT206" s="211"/>
      <c r="AU206" s="211"/>
      <c r="AV206" s="211"/>
      <c r="AW206" s="211"/>
      <c r="AX206" s="212"/>
      <c r="AY206" s="85"/>
    </row>
    <row r="207" spans="1:256" s="28" customFormat="1" ht="23.25" hidden="1" customHeight="1">
      <c r="A207" s="183"/>
      <c r="B207" s="183"/>
      <c r="C207" s="205"/>
      <c r="D207" s="183"/>
      <c r="E207" s="183"/>
      <c r="F207" s="183"/>
      <c r="G207" s="183"/>
      <c r="H207" s="150"/>
      <c r="I207" s="167"/>
      <c r="J207" s="167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  <c r="AQ207" s="206"/>
      <c r="AR207" s="207"/>
      <c r="AS207" s="207"/>
      <c r="AT207" s="207"/>
      <c r="AU207" s="207"/>
      <c r="AV207" s="207"/>
      <c r="AW207" s="207"/>
      <c r="AX207" s="213"/>
      <c r="AY207" s="85"/>
    </row>
    <row r="208" spans="1:256" s="28" customFormat="1" ht="23.25" hidden="1" customHeight="1">
      <c r="A208" s="189"/>
      <c r="B208" s="189"/>
      <c r="C208" s="208"/>
      <c r="D208" s="189"/>
      <c r="E208" s="189"/>
      <c r="F208" s="189"/>
      <c r="G208" s="189"/>
      <c r="H208" s="156"/>
      <c r="I208" s="163"/>
      <c r="J208" s="163"/>
      <c r="K208" s="210"/>
      <c r="L208" s="209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  <c r="AE208" s="210"/>
      <c r="AF208" s="210"/>
      <c r="AG208" s="214"/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1"/>
      <c r="AS208" s="211"/>
      <c r="AT208" s="211"/>
      <c r="AU208" s="211"/>
      <c r="AV208" s="211"/>
      <c r="AW208" s="211"/>
      <c r="AX208" s="212"/>
      <c r="AY208" s="85"/>
    </row>
    <row r="209" spans="1:51" s="28" customFormat="1" ht="23.25" hidden="1" customHeight="1">
      <c r="A209" s="177"/>
      <c r="B209" s="177"/>
      <c r="C209" s="202"/>
      <c r="D209" s="177"/>
      <c r="E209" s="177"/>
      <c r="F209" s="177"/>
      <c r="G209" s="177"/>
      <c r="H209" s="145"/>
      <c r="I209" s="146"/>
      <c r="J209" s="146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3"/>
      <c r="AK209" s="203"/>
      <c r="AL209" s="203"/>
      <c r="AM209" s="203"/>
      <c r="AN209" s="203"/>
      <c r="AO209" s="203"/>
      <c r="AP209" s="203"/>
      <c r="AQ209" s="203"/>
      <c r="AR209" s="204"/>
      <c r="AS209" s="204"/>
      <c r="AT209" s="204"/>
      <c r="AU209" s="204"/>
      <c r="AV209" s="204"/>
      <c r="AW209" s="204"/>
      <c r="AX209" s="215"/>
      <c r="AY209" s="85"/>
    </row>
    <row r="210" spans="1:51" s="28" customFormat="1" ht="23.25" hidden="1" customHeight="1">
      <c r="A210" s="183"/>
      <c r="B210" s="183"/>
      <c r="C210" s="205"/>
      <c r="D210" s="183"/>
      <c r="E210" s="183"/>
      <c r="F210" s="183"/>
      <c r="G210" s="183"/>
      <c r="H210" s="150"/>
      <c r="I210" s="167"/>
      <c r="J210" s="167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206"/>
      <c r="AM210" s="206"/>
      <c r="AN210" s="206"/>
      <c r="AO210" s="206"/>
      <c r="AP210" s="206"/>
      <c r="AQ210" s="206"/>
      <c r="AR210" s="207"/>
      <c r="AS210" s="207"/>
      <c r="AT210" s="207"/>
      <c r="AU210" s="207"/>
      <c r="AV210" s="207"/>
      <c r="AW210" s="207"/>
      <c r="AX210" s="213"/>
      <c r="AY210" s="85"/>
    </row>
    <row r="211" spans="1:51" s="28" customFormat="1" ht="23.25" hidden="1" customHeight="1">
      <c r="A211" s="189"/>
      <c r="B211" s="189"/>
      <c r="C211" s="208"/>
      <c r="D211" s="189"/>
      <c r="E211" s="189"/>
      <c r="F211" s="189"/>
      <c r="G211" s="189"/>
      <c r="H211" s="156"/>
      <c r="I211" s="163"/>
      <c r="J211" s="163"/>
      <c r="K211" s="210"/>
      <c r="L211" s="209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  <c r="AD211" s="210"/>
      <c r="AE211" s="210"/>
      <c r="AF211" s="210"/>
      <c r="AG211" s="210"/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1"/>
      <c r="AS211" s="211"/>
      <c r="AT211" s="211"/>
      <c r="AU211" s="211"/>
      <c r="AV211" s="211"/>
      <c r="AW211" s="211"/>
      <c r="AX211" s="212"/>
      <c r="AY211" s="85"/>
    </row>
    <row r="212" spans="1:51" s="28" customFormat="1" ht="24.6" hidden="1" customHeight="1">
      <c r="A212" s="177"/>
      <c r="B212" s="177"/>
      <c r="C212" s="202"/>
      <c r="D212" s="177"/>
      <c r="E212" s="177"/>
      <c r="F212" s="177"/>
      <c r="G212" s="177"/>
      <c r="H212" s="145"/>
      <c r="I212" s="146"/>
      <c r="J212" s="146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03"/>
      <c r="AL212" s="203"/>
      <c r="AM212" s="203"/>
      <c r="AN212" s="203"/>
      <c r="AO212" s="203"/>
      <c r="AP212" s="203"/>
      <c r="AQ212" s="203"/>
      <c r="AR212" s="204"/>
      <c r="AS212" s="204"/>
      <c r="AT212" s="204"/>
      <c r="AU212" s="204"/>
      <c r="AV212" s="204"/>
      <c r="AW212" s="204"/>
      <c r="AX212" s="215"/>
      <c r="AY212" s="85"/>
    </row>
    <row r="213" spans="1:51" s="28" customFormat="1" ht="23.25" hidden="1" customHeight="1">
      <c r="A213" s="183"/>
      <c r="B213" s="183"/>
      <c r="C213" s="205"/>
      <c r="D213" s="183"/>
      <c r="E213" s="183"/>
      <c r="F213" s="183"/>
      <c r="G213" s="183"/>
      <c r="H213" s="150"/>
      <c r="I213" s="167"/>
      <c r="J213" s="167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206"/>
      <c r="AJ213" s="206"/>
      <c r="AK213" s="206"/>
      <c r="AL213" s="206"/>
      <c r="AM213" s="206"/>
      <c r="AN213" s="206"/>
      <c r="AO213" s="206"/>
      <c r="AP213" s="206"/>
      <c r="AQ213" s="206"/>
      <c r="AR213" s="207"/>
      <c r="AS213" s="207"/>
      <c r="AT213" s="207"/>
      <c r="AU213" s="207"/>
      <c r="AV213" s="207"/>
      <c r="AW213" s="207"/>
      <c r="AX213" s="213"/>
      <c r="AY213" s="85"/>
    </row>
    <row r="214" spans="1:51" s="28" customFormat="1" ht="23.25" hidden="1" customHeight="1">
      <c r="A214" s="189"/>
      <c r="B214" s="189"/>
      <c r="C214" s="208"/>
      <c r="D214" s="189"/>
      <c r="E214" s="189"/>
      <c r="F214" s="189"/>
      <c r="G214" s="189"/>
      <c r="H214" s="156"/>
      <c r="I214" s="163"/>
      <c r="J214" s="163"/>
      <c r="K214" s="210"/>
      <c r="L214" s="209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  <c r="AC214" s="210"/>
      <c r="AD214" s="210"/>
      <c r="AE214" s="210"/>
      <c r="AF214" s="210"/>
      <c r="AG214" s="210"/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1"/>
      <c r="AS214" s="211"/>
      <c r="AT214" s="211"/>
      <c r="AU214" s="211"/>
      <c r="AV214" s="211"/>
      <c r="AW214" s="211"/>
      <c r="AX214" s="212"/>
      <c r="AY214" s="85"/>
    </row>
    <row r="215" spans="1:51" s="28" customFormat="1" ht="23.25" customHeight="1">
      <c r="A215" s="177"/>
      <c r="B215" s="177"/>
      <c r="C215" s="202"/>
      <c r="D215" s="177"/>
      <c r="E215" s="177"/>
      <c r="F215" s="177"/>
      <c r="G215" s="177"/>
      <c r="H215" s="145"/>
      <c r="I215" s="146"/>
      <c r="J215" s="146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3"/>
      <c r="AK215" s="203"/>
      <c r="AL215" s="203"/>
      <c r="AM215" s="203"/>
      <c r="AN215" s="203"/>
      <c r="AO215" s="203"/>
      <c r="AP215" s="203"/>
      <c r="AQ215" s="203"/>
      <c r="AR215" s="204"/>
      <c r="AS215" s="204"/>
      <c r="AT215" s="204"/>
      <c r="AU215" s="204"/>
      <c r="AV215" s="204"/>
      <c r="AW215" s="204"/>
      <c r="AX215" s="215"/>
      <c r="AY215" s="85"/>
    </row>
    <row r="216" spans="1:51" s="28" customFormat="1" ht="23.25" customHeight="1">
      <c r="A216" s="183"/>
      <c r="B216" s="183"/>
      <c r="C216" s="205"/>
      <c r="D216" s="183"/>
      <c r="E216" s="183"/>
      <c r="F216" s="183"/>
      <c r="G216" s="183"/>
      <c r="H216" s="150"/>
      <c r="I216" s="167"/>
      <c r="J216" s="167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6"/>
      <c r="AK216" s="206"/>
      <c r="AL216" s="206"/>
      <c r="AM216" s="206"/>
      <c r="AN216" s="206"/>
      <c r="AO216" s="206"/>
      <c r="AP216" s="206"/>
      <c r="AQ216" s="206"/>
      <c r="AR216" s="207"/>
      <c r="AS216" s="207"/>
      <c r="AT216" s="207"/>
      <c r="AU216" s="207"/>
      <c r="AV216" s="207"/>
      <c r="AW216" s="207"/>
      <c r="AX216" s="213"/>
      <c r="AY216" s="85"/>
    </row>
    <row r="217" spans="1:51" s="28" customFormat="1" ht="23.25" customHeight="1">
      <c r="A217" s="189"/>
      <c r="B217" s="189"/>
      <c r="C217" s="208"/>
      <c r="D217" s="189"/>
      <c r="E217" s="189"/>
      <c r="F217" s="189"/>
      <c r="G217" s="189"/>
      <c r="H217" s="156"/>
      <c r="I217" s="169"/>
      <c r="J217" s="163"/>
      <c r="K217" s="210"/>
      <c r="L217" s="209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  <c r="AC217" s="210"/>
      <c r="AD217" s="210"/>
      <c r="AE217" s="210"/>
      <c r="AF217" s="210"/>
      <c r="AG217" s="210"/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1"/>
      <c r="AS217" s="211"/>
      <c r="AT217" s="211"/>
      <c r="AU217" s="211"/>
      <c r="AV217" s="211"/>
      <c r="AW217" s="211"/>
      <c r="AX217" s="212"/>
      <c r="AY217" s="85"/>
    </row>
    <row r="218" spans="1:51" s="28" customFormat="1" ht="23.25" customHeight="1">
      <c r="A218" s="183"/>
      <c r="B218" s="183"/>
      <c r="C218" s="205"/>
      <c r="D218" s="183"/>
      <c r="E218" s="183"/>
      <c r="F218" s="183"/>
      <c r="G218" s="183"/>
      <c r="H218" s="150"/>
      <c r="I218" s="167"/>
      <c r="J218" s="167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206"/>
      <c r="AN218" s="206"/>
      <c r="AO218" s="206"/>
      <c r="AP218" s="206"/>
      <c r="AQ218" s="206"/>
      <c r="AR218" s="207"/>
      <c r="AS218" s="207"/>
      <c r="AT218" s="207"/>
      <c r="AU218" s="207"/>
      <c r="AV218" s="207"/>
      <c r="AW218" s="207"/>
      <c r="AX218" s="213"/>
      <c r="AY218" s="85"/>
    </row>
    <row r="219" spans="1:51" s="28" customFormat="1" ht="23.25" customHeight="1">
      <c r="A219" s="189"/>
      <c r="B219" s="189"/>
      <c r="C219" s="208"/>
      <c r="D219" s="189"/>
      <c r="E219" s="189"/>
      <c r="F219" s="189"/>
      <c r="G219" s="189"/>
      <c r="H219" s="156"/>
      <c r="I219" s="169"/>
      <c r="J219" s="163"/>
      <c r="K219" s="210"/>
      <c r="L219" s="209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  <c r="AC219" s="210"/>
      <c r="AD219" s="210"/>
      <c r="AE219" s="210"/>
      <c r="AF219" s="210"/>
      <c r="AG219" s="210"/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1"/>
      <c r="AS219" s="211"/>
      <c r="AT219" s="211"/>
      <c r="AU219" s="211"/>
      <c r="AV219" s="211"/>
      <c r="AW219" s="211"/>
      <c r="AX219" s="212"/>
      <c r="AY219" s="85"/>
    </row>
    <row r="220" spans="1:51" s="28" customFormat="1" ht="24.6" customHeight="1">
      <c r="A220" s="177"/>
      <c r="B220" s="177"/>
      <c r="C220" s="202"/>
      <c r="D220" s="177"/>
      <c r="E220" s="177"/>
      <c r="F220" s="177"/>
      <c r="G220" s="177"/>
      <c r="H220" s="145"/>
      <c r="I220" s="146"/>
      <c r="J220" s="146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  <c r="AE220" s="203"/>
      <c r="AF220" s="203"/>
      <c r="AG220" s="203"/>
      <c r="AH220" s="203"/>
      <c r="AI220" s="203"/>
      <c r="AJ220" s="203"/>
      <c r="AK220" s="203"/>
      <c r="AL220" s="203"/>
      <c r="AM220" s="203"/>
      <c r="AN220" s="203"/>
      <c r="AO220" s="203"/>
      <c r="AP220" s="203"/>
      <c r="AQ220" s="203"/>
      <c r="AR220" s="204"/>
      <c r="AS220" s="204"/>
      <c r="AT220" s="204"/>
      <c r="AU220" s="204"/>
      <c r="AV220" s="204"/>
      <c r="AW220" s="204"/>
      <c r="AX220" s="215"/>
      <c r="AY220" s="85"/>
    </row>
    <row r="221" spans="1:51" s="28" customFormat="1" ht="23.25" customHeight="1">
      <c r="A221" s="183"/>
      <c r="B221" s="183"/>
      <c r="C221" s="205"/>
      <c r="D221" s="183"/>
      <c r="E221" s="183"/>
      <c r="F221" s="183"/>
      <c r="G221" s="183"/>
      <c r="H221" s="150"/>
      <c r="I221" s="167"/>
      <c r="J221" s="167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206"/>
      <c r="AI221" s="206"/>
      <c r="AJ221" s="206"/>
      <c r="AK221" s="206"/>
      <c r="AL221" s="206"/>
      <c r="AM221" s="206"/>
      <c r="AN221" s="206"/>
      <c r="AO221" s="206"/>
      <c r="AP221" s="206"/>
      <c r="AQ221" s="206"/>
      <c r="AR221" s="207"/>
      <c r="AS221" s="207"/>
      <c r="AT221" s="207"/>
      <c r="AU221" s="207"/>
      <c r="AV221" s="207"/>
      <c r="AW221" s="207"/>
      <c r="AX221" s="213"/>
      <c r="AY221" s="85"/>
    </row>
    <row r="222" spans="1:51" s="28" customFormat="1" ht="23.25" customHeight="1">
      <c r="A222" s="189"/>
      <c r="B222" s="189"/>
      <c r="C222" s="208"/>
      <c r="D222" s="189"/>
      <c r="E222" s="189"/>
      <c r="F222" s="189"/>
      <c r="G222" s="189"/>
      <c r="H222" s="156"/>
      <c r="I222" s="163"/>
      <c r="J222" s="163"/>
      <c r="K222" s="210"/>
      <c r="L222" s="209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  <c r="AC222" s="210"/>
      <c r="AD222" s="210"/>
      <c r="AE222" s="210"/>
      <c r="AF222" s="210"/>
      <c r="AG222" s="210"/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1"/>
      <c r="AS222" s="211"/>
      <c r="AT222" s="211"/>
      <c r="AU222" s="211"/>
      <c r="AV222" s="211"/>
      <c r="AW222" s="211"/>
      <c r="AX222" s="212"/>
      <c r="AY222" s="85"/>
    </row>
    <row r="223" spans="1:51" s="28" customFormat="1" ht="23.25" hidden="1" customHeight="1">
      <c r="A223" s="183"/>
      <c r="B223" s="183"/>
      <c r="C223" s="205"/>
      <c r="D223" s="183"/>
      <c r="E223" s="183"/>
      <c r="F223" s="183"/>
      <c r="G223" s="183"/>
      <c r="H223" s="150"/>
      <c r="I223" s="167"/>
      <c r="J223" s="167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6"/>
      <c r="AN223" s="206"/>
      <c r="AO223" s="206"/>
      <c r="AP223" s="206"/>
      <c r="AQ223" s="206"/>
      <c r="AR223" s="207"/>
      <c r="AS223" s="207"/>
      <c r="AT223" s="207"/>
      <c r="AU223" s="207"/>
      <c r="AV223" s="207"/>
      <c r="AW223" s="207"/>
      <c r="AX223" s="213"/>
      <c r="AY223" s="85"/>
    </row>
    <row r="224" spans="1:51" s="28" customFormat="1" ht="23.25" hidden="1" customHeight="1">
      <c r="A224" s="189"/>
      <c r="B224" s="189"/>
      <c r="C224" s="208"/>
      <c r="D224" s="189"/>
      <c r="E224" s="189"/>
      <c r="F224" s="189"/>
      <c r="G224" s="189"/>
      <c r="H224" s="156"/>
      <c r="I224" s="163"/>
      <c r="J224" s="163"/>
      <c r="K224" s="210"/>
      <c r="L224" s="209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  <c r="AA224" s="210"/>
      <c r="AB224" s="210"/>
      <c r="AC224" s="210"/>
      <c r="AD224" s="210"/>
      <c r="AE224" s="210"/>
      <c r="AF224" s="210"/>
      <c r="AG224" s="210"/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1"/>
      <c r="AS224" s="211"/>
      <c r="AT224" s="211"/>
      <c r="AU224" s="211"/>
      <c r="AV224" s="211"/>
      <c r="AW224" s="211"/>
      <c r="AX224" s="212"/>
      <c r="AY224" s="85"/>
    </row>
    <row r="225" spans="1:51" s="28" customFormat="1" ht="24.6" hidden="1" customHeight="1">
      <c r="A225" s="183"/>
      <c r="B225" s="183"/>
      <c r="C225" s="205"/>
      <c r="D225" s="183"/>
      <c r="E225" s="183"/>
      <c r="F225" s="183"/>
      <c r="G225" s="183"/>
      <c r="H225" s="150"/>
      <c r="I225" s="167"/>
      <c r="J225" s="167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/>
      <c r="AN225" s="206"/>
      <c r="AO225" s="206"/>
      <c r="AP225" s="206"/>
      <c r="AQ225" s="206"/>
      <c r="AR225" s="207"/>
      <c r="AS225" s="207"/>
      <c r="AT225" s="207"/>
      <c r="AU225" s="207"/>
      <c r="AV225" s="207"/>
      <c r="AW225" s="207"/>
      <c r="AX225" s="213"/>
      <c r="AY225" s="85"/>
    </row>
    <row r="226" spans="1:51" s="28" customFormat="1" ht="25.15" hidden="1" customHeight="1">
      <c r="A226" s="189"/>
      <c r="B226" s="189"/>
      <c r="C226" s="208"/>
      <c r="D226" s="189"/>
      <c r="E226" s="189"/>
      <c r="F226" s="189"/>
      <c r="G226" s="189"/>
      <c r="H226" s="156"/>
      <c r="I226" s="163"/>
      <c r="J226" s="163"/>
      <c r="K226" s="210"/>
      <c r="L226" s="209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  <c r="AA226" s="210"/>
      <c r="AB226" s="210"/>
      <c r="AC226" s="210"/>
      <c r="AD226" s="210"/>
      <c r="AE226" s="210"/>
      <c r="AF226" s="210"/>
      <c r="AG226" s="210"/>
      <c r="AH226" s="210"/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1"/>
      <c r="AS226" s="211"/>
      <c r="AT226" s="211"/>
      <c r="AU226" s="211"/>
      <c r="AV226" s="211"/>
      <c r="AW226" s="211"/>
      <c r="AX226" s="212"/>
      <c r="AY226" s="85"/>
    </row>
    <row r="227" spans="1:51" s="28" customFormat="1" ht="25.15" hidden="1" customHeight="1">
      <c r="A227" s="177"/>
      <c r="B227" s="177"/>
      <c r="C227" s="202"/>
      <c r="D227" s="177"/>
      <c r="E227" s="177"/>
      <c r="F227" s="177"/>
      <c r="G227" s="177"/>
      <c r="H227" s="145"/>
      <c r="I227" s="146"/>
      <c r="J227" s="146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03"/>
      <c r="AL227" s="203"/>
      <c r="AM227" s="203"/>
      <c r="AN227" s="203"/>
      <c r="AO227" s="203"/>
      <c r="AP227" s="203"/>
      <c r="AQ227" s="203"/>
      <c r="AR227" s="204"/>
      <c r="AS227" s="204"/>
      <c r="AT227" s="204"/>
      <c r="AU227" s="204"/>
      <c r="AV227" s="204"/>
      <c r="AW227" s="204"/>
      <c r="AX227" s="215"/>
      <c r="AY227" s="85"/>
    </row>
    <row r="228" spans="1:51" s="28" customFormat="1" ht="23.25" hidden="1" customHeight="1">
      <c r="A228" s="183"/>
      <c r="B228" s="183"/>
      <c r="C228" s="205"/>
      <c r="D228" s="183"/>
      <c r="E228" s="183"/>
      <c r="F228" s="183"/>
      <c r="G228" s="183"/>
      <c r="H228" s="150"/>
      <c r="I228" s="167"/>
      <c r="J228" s="167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6"/>
      <c r="AN228" s="206"/>
      <c r="AO228" s="206"/>
      <c r="AP228" s="206"/>
      <c r="AQ228" s="206"/>
      <c r="AR228" s="207"/>
      <c r="AS228" s="207"/>
      <c r="AT228" s="207"/>
      <c r="AU228" s="207"/>
      <c r="AV228" s="207"/>
      <c r="AW228" s="207"/>
      <c r="AX228" s="213"/>
      <c r="AY228" s="85"/>
    </row>
    <row r="229" spans="1:51" s="28" customFormat="1" ht="23.25" hidden="1" customHeight="1">
      <c r="A229" s="189"/>
      <c r="B229" s="189"/>
      <c r="C229" s="208"/>
      <c r="D229" s="189"/>
      <c r="E229" s="189"/>
      <c r="F229" s="189"/>
      <c r="G229" s="189"/>
      <c r="H229" s="156"/>
      <c r="I229" s="163"/>
      <c r="J229" s="163"/>
      <c r="K229" s="210"/>
      <c r="L229" s="209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  <c r="AA229" s="210"/>
      <c r="AB229" s="210"/>
      <c r="AC229" s="210"/>
      <c r="AD229" s="210"/>
      <c r="AE229" s="210"/>
      <c r="AF229" s="210"/>
      <c r="AG229" s="210"/>
      <c r="AH229" s="210"/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1"/>
      <c r="AS229" s="211"/>
      <c r="AT229" s="211"/>
      <c r="AU229" s="211"/>
      <c r="AV229" s="211"/>
      <c r="AW229" s="211"/>
      <c r="AX229" s="212"/>
      <c r="AY229" s="85"/>
    </row>
    <row r="230" spans="1:51" s="28" customFormat="1" ht="33.6" hidden="1" customHeight="1">
      <c r="A230" s="183"/>
      <c r="B230" s="183"/>
      <c r="C230" s="205"/>
      <c r="D230" s="183"/>
      <c r="E230" s="183"/>
      <c r="F230" s="183"/>
      <c r="G230" s="183"/>
      <c r="H230" s="150"/>
      <c r="I230" s="167"/>
      <c r="J230" s="167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7"/>
      <c r="AS230" s="207"/>
      <c r="AT230" s="207"/>
      <c r="AU230" s="207"/>
      <c r="AV230" s="207"/>
      <c r="AW230" s="207"/>
      <c r="AX230" s="213"/>
      <c r="AY230" s="85"/>
    </row>
    <row r="231" spans="1:51" s="28" customFormat="1" ht="31.9" hidden="1" customHeight="1">
      <c r="A231" s="189"/>
      <c r="B231" s="189"/>
      <c r="C231" s="208"/>
      <c r="D231" s="189"/>
      <c r="E231" s="189"/>
      <c r="F231" s="189"/>
      <c r="G231" s="189"/>
      <c r="H231" s="156"/>
      <c r="I231" s="163"/>
      <c r="J231" s="163"/>
      <c r="K231" s="210"/>
      <c r="L231" s="209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  <c r="AA231" s="210"/>
      <c r="AB231" s="210"/>
      <c r="AC231" s="210"/>
      <c r="AD231" s="210"/>
      <c r="AE231" s="210"/>
      <c r="AF231" s="210"/>
      <c r="AG231" s="210"/>
      <c r="AH231" s="210"/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1"/>
      <c r="AS231" s="211"/>
      <c r="AT231" s="211"/>
      <c r="AU231" s="211"/>
      <c r="AV231" s="211"/>
      <c r="AW231" s="211"/>
      <c r="AX231" s="212"/>
      <c r="AY231" s="85"/>
    </row>
    <row r="232" spans="1:51" s="28" customFormat="1" ht="31.9" customHeight="1">
      <c r="A232" s="171"/>
      <c r="B232" s="171"/>
      <c r="C232" s="199"/>
      <c r="D232" s="171"/>
      <c r="E232" s="171"/>
      <c r="F232" s="171"/>
      <c r="G232" s="171"/>
      <c r="H232" s="139"/>
      <c r="I232" s="140"/>
      <c r="J232" s="14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  <c r="AF232" s="200"/>
      <c r="AG232" s="200"/>
      <c r="AH232" s="200"/>
      <c r="AI232" s="200"/>
      <c r="AJ232" s="200"/>
      <c r="AK232" s="200"/>
      <c r="AL232" s="200"/>
      <c r="AM232" s="200"/>
      <c r="AN232" s="200"/>
      <c r="AO232" s="200"/>
      <c r="AP232" s="200"/>
      <c r="AQ232" s="200"/>
      <c r="AR232" s="201"/>
      <c r="AS232" s="201"/>
      <c r="AT232" s="201"/>
      <c r="AU232" s="201"/>
      <c r="AV232" s="201"/>
      <c r="AW232" s="201"/>
      <c r="AX232" s="216"/>
      <c r="AY232" s="85"/>
    </row>
    <row r="233" spans="1:51" s="28" customFormat="1" ht="31.9" customHeight="1">
      <c r="A233" s="177"/>
      <c r="B233" s="177"/>
      <c r="C233" s="202"/>
      <c r="D233" s="177"/>
      <c r="E233" s="177"/>
      <c r="F233" s="177"/>
      <c r="G233" s="177"/>
      <c r="H233" s="145"/>
      <c r="I233" s="146"/>
      <c r="J233" s="146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3"/>
      <c r="AK233" s="203"/>
      <c r="AL233" s="203"/>
      <c r="AM233" s="203"/>
      <c r="AN233" s="203"/>
      <c r="AO233" s="203"/>
      <c r="AP233" s="203"/>
      <c r="AQ233" s="203"/>
      <c r="AR233" s="204"/>
      <c r="AS233" s="204"/>
      <c r="AT233" s="204"/>
      <c r="AU233" s="204"/>
      <c r="AV233" s="204"/>
      <c r="AW233" s="204"/>
      <c r="AX233" s="215"/>
      <c r="AY233" s="85"/>
    </row>
    <row r="234" spans="1:51" s="28" customFormat="1" ht="31.9" customHeight="1">
      <c r="A234" s="183"/>
      <c r="B234" s="183"/>
      <c r="C234" s="205"/>
      <c r="D234" s="183"/>
      <c r="E234" s="183"/>
      <c r="F234" s="183"/>
      <c r="G234" s="183"/>
      <c r="H234" s="150"/>
      <c r="I234" s="167"/>
      <c r="J234" s="167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  <c r="AI234" s="206"/>
      <c r="AJ234" s="206"/>
      <c r="AK234" s="206"/>
      <c r="AL234" s="206"/>
      <c r="AM234" s="206"/>
      <c r="AN234" s="206"/>
      <c r="AO234" s="206"/>
      <c r="AP234" s="206"/>
      <c r="AQ234" s="206"/>
      <c r="AR234" s="207"/>
      <c r="AS234" s="207"/>
      <c r="AT234" s="207"/>
      <c r="AU234" s="207"/>
      <c r="AV234" s="207"/>
      <c r="AW234" s="207"/>
      <c r="AX234" s="213"/>
      <c r="AY234" s="85"/>
    </row>
    <row r="235" spans="1:51" s="28" customFormat="1" ht="31.9" customHeight="1">
      <c r="A235" s="189"/>
      <c r="B235" s="189"/>
      <c r="C235" s="208"/>
      <c r="D235" s="189"/>
      <c r="E235" s="189"/>
      <c r="F235" s="189"/>
      <c r="G235" s="189"/>
      <c r="H235" s="156"/>
      <c r="I235" s="163"/>
      <c r="J235" s="163"/>
      <c r="K235" s="210"/>
      <c r="L235" s="209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  <c r="AA235" s="210"/>
      <c r="AB235" s="210"/>
      <c r="AC235" s="210"/>
      <c r="AD235" s="210"/>
      <c r="AE235" s="210"/>
      <c r="AF235" s="210"/>
      <c r="AG235" s="210"/>
      <c r="AH235" s="210"/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1"/>
      <c r="AS235" s="211"/>
      <c r="AT235" s="211"/>
      <c r="AU235" s="211"/>
      <c r="AV235" s="211"/>
      <c r="AW235" s="211"/>
      <c r="AX235" s="212"/>
      <c r="AY235" s="85"/>
    </row>
    <row r="236" spans="1:51" s="28" customFormat="1" ht="23.25" customHeight="1">
      <c r="A236" s="171"/>
      <c r="B236" s="171"/>
      <c r="C236" s="199"/>
      <c r="D236" s="171"/>
      <c r="E236" s="171"/>
      <c r="F236" s="171"/>
      <c r="G236" s="171"/>
      <c r="H236" s="139"/>
      <c r="I236" s="140"/>
      <c r="J236" s="14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  <c r="AA236" s="200"/>
      <c r="AB236" s="200"/>
      <c r="AC236" s="200"/>
      <c r="AD236" s="200"/>
      <c r="AE236" s="200"/>
      <c r="AF236" s="200"/>
      <c r="AG236" s="200"/>
      <c r="AH236" s="200"/>
      <c r="AI236" s="200"/>
      <c r="AJ236" s="200"/>
      <c r="AK236" s="200"/>
      <c r="AL236" s="200"/>
      <c r="AM236" s="200"/>
      <c r="AN236" s="200"/>
      <c r="AO236" s="200"/>
      <c r="AP236" s="200"/>
      <c r="AQ236" s="200"/>
      <c r="AR236" s="201"/>
      <c r="AS236" s="201"/>
      <c r="AT236" s="201"/>
      <c r="AU236" s="201"/>
      <c r="AV236" s="201"/>
      <c r="AW236" s="201"/>
      <c r="AX236" s="216"/>
      <c r="AY236" s="85"/>
    </row>
    <row r="237" spans="1:51" s="28" customFormat="1" ht="23.25" hidden="1" customHeight="1">
      <c r="A237" s="177"/>
      <c r="B237" s="177"/>
      <c r="C237" s="202"/>
      <c r="D237" s="177"/>
      <c r="E237" s="177"/>
      <c r="F237" s="177"/>
      <c r="G237" s="177"/>
      <c r="H237" s="145"/>
      <c r="I237" s="146"/>
      <c r="J237" s="146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3"/>
      <c r="AK237" s="203"/>
      <c r="AL237" s="203"/>
      <c r="AM237" s="203"/>
      <c r="AN237" s="203"/>
      <c r="AO237" s="203"/>
      <c r="AP237" s="203"/>
      <c r="AQ237" s="203"/>
      <c r="AR237" s="204"/>
      <c r="AS237" s="204"/>
      <c r="AT237" s="204"/>
      <c r="AU237" s="204"/>
      <c r="AV237" s="204"/>
      <c r="AW237" s="204"/>
      <c r="AX237" s="215"/>
      <c r="AY237" s="85"/>
    </row>
    <row r="238" spans="1:51" s="28" customFormat="1" ht="23.25" hidden="1" customHeight="1">
      <c r="A238" s="183"/>
      <c r="B238" s="183"/>
      <c r="C238" s="205"/>
      <c r="D238" s="183"/>
      <c r="E238" s="183"/>
      <c r="F238" s="183"/>
      <c r="G238" s="183"/>
      <c r="H238" s="150"/>
      <c r="I238" s="167"/>
      <c r="J238" s="167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7"/>
      <c r="AS238" s="207"/>
      <c r="AT238" s="207"/>
      <c r="AU238" s="207"/>
      <c r="AV238" s="207"/>
      <c r="AW238" s="207"/>
      <c r="AX238" s="213"/>
      <c r="AY238" s="85"/>
    </row>
    <row r="239" spans="1:51" s="28" customFormat="1" ht="23.25" hidden="1" customHeight="1">
      <c r="A239" s="189"/>
      <c r="B239" s="189"/>
      <c r="C239" s="208"/>
      <c r="D239" s="189"/>
      <c r="E239" s="189"/>
      <c r="F239" s="189"/>
      <c r="G239" s="189"/>
      <c r="H239" s="156"/>
      <c r="I239" s="169"/>
      <c r="J239" s="163"/>
      <c r="K239" s="210"/>
      <c r="L239" s="209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  <c r="AA239" s="210"/>
      <c r="AB239" s="210"/>
      <c r="AC239" s="210"/>
      <c r="AD239" s="210"/>
      <c r="AE239" s="210"/>
      <c r="AF239" s="210"/>
      <c r="AG239" s="210"/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1"/>
      <c r="AS239" s="211"/>
      <c r="AT239" s="211"/>
      <c r="AU239" s="211"/>
      <c r="AV239" s="211"/>
      <c r="AW239" s="211"/>
      <c r="AX239" s="212"/>
      <c r="AY239" s="85"/>
    </row>
    <row r="240" spans="1:51" s="28" customFormat="1" ht="23.25" hidden="1" customHeight="1">
      <c r="A240" s="183"/>
      <c r="B240" s="183"/>
      <c r="C240" s="205"/>
      <c r="D240" s="183"/>
      <c r="E240" s="183"/>
      <c r="F240" s="183"/>
      <c r="G240" s="183"/>
      <c r="H240" s="150"/>
      <c r="I240" s="167"/>
      <c r="J240" s="167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7"/>
      <c r="AS240" s="207"/>
      <c r="AT240" s="207"/>
      <c r="AU240" s="207"/>
      <c r="AV240" s="207"/>
      <c r="AW240" s="207"/>
      <c r="AX240" s="213"/>
      <c r="AY240" s="85"/>
    </row>
    <row r="241" spans="1:51" s="28" customFormat="1" ht="23.25" hidden="1" customHeight="1">
      <c r="A241" s="189"/>
      <c r="B241" s="189"/>
      <c r="C241" s="208"/>
      <c r="D241" s="189"/>
      <c r="E241" s="189"/>
      <c r="F241" s="189"/>
      <c r="G241" s="189"/>
      <c r="H241" s="156"/>
      <c r="I241" s="169"/>
      <c r="J241" s="163"/>
      <c r="K241" s="210"/>
      <c r="L241" s="209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0"/>
      <c r="AD241" s="210"/>
      <c r="AE241" s="210"/>
      <c r="AF241" s="210"/>
      <c r="AG241" s="210"/>
      <c r="AH241" s="210"/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1"/>
      <c r="AS241" s="211"/>
      <c r="AT241" s="211"/>
      <c r="AU241" s="211"/>
      <c r="AV241" s="211"/>
      <c r="AW241" s="211"/>
      <c r="AX241" s="212"/>
      <c r="AY241" s="85"/>
    </row>
    <row r="242" spans="1:51" s="28" customFormat="1" ht="25.9" hidden="1" customHeight="1">
      <c r="A242" s="183"/>
      <c r="B242" s="183"/>
      <c r="C242" s="205"/>
      <c r="D242" s="183"/>
      <c r="E242" s="183"/>
      <c r="F242" s="183"/>
      <c r="G242" s="183"/>
      <c r="H242" s="150"/>
      <c r="I242" s="167"/>
      <c r="J242" s="167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  <c r="AK242" s="206"/>
      <c r="AL242" s="206"/>
      <c r="AM242" s="206"/>
      <c r="AN242" s="206"/>
      <c r="AO242" s="206"/>
      <c r="AP242" s="206"/>
      <c r="AQ242" s="206"/>
      <c r="AR242" s="207"/>
      <c r="AS242" s="207"/>
      <c r="AT242" s="207"/>
      <c r="AU242" s="207"/>
      <c r="AV242" s="207"/>
      <c r="AW242" s="207"/>
      <c r="AX242" s="213"/>
      <c r="AY242" s="85"/>
    </row>
    <row r="243" spans="1:51" s="28" customFormat="1" ht="24" hidden="1" customHeight="1">
      <c r="A243" s="189"/>
      <c r="B243" s="189"/>
      <c r="C243" s="208"/>
      <c r="D243" s="189"/>
      <c r="E243" s="189"/>
      <c r="F243" s="189"/>
      <c r="G243" s="189"/>
      <c r="H243" s="156"/>
      <c r="I243" s="169"/>
      <c r="J243" s="163"/>
      <c r="K243" s="210"/>
      <c r="L243" s="209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0"/>
      <c r="AG243" s="210"/>
      <c r="AH243" s="210"/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1"/>
      <c r="AS243" s="211"/>
      <c r="AT243" s="211"/>
      <c r="AU243" s="211"/>
      <c r="AV243" s="211"/>
      <c r="AW243" s="211"/>
      <c r="AX243" s="212"/>
      <c r="AY243" s="85"/>
    </row>
    <row r="244" spans="1:51" s="28" customFormat="1" ht="23.25" hidden="1" customHeight="1">
      <c r="A244" s="183"/>
      <c r="B244" s="183"/>
      <c r="C244" s="205"/>
      <c r="D244" s="183"/>
      <c r="E244" s="183"/>
      <c r="F244" s="183"/>
      <c r="G244" s="183"/>
      <c r="H244" s="150"/>
      <c r="I244" s="167"/>
      <c r="J244" s="167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6"/>
      <c r="AN244" s="206"/>
      <c r="AO244" s="206"/>
      <c r="AP244" s="206"/>
      <c r="AQ244" s="206"/>
      <c r="AR244" s="207"/>
      <c r="AS244" s="207"/>
      <c r="AT244" s="207"/>
      <c r="AU244" s="207"/>
      <c r="AV244" s="207"/>
      <c r="AW244" s="207"/>
      <c r="AX244" s="213"/>
      <c r="AY244" s="85"/>
    </row>
    <row r="245" spans="1:51" s="28" customFormat="1" ht="23.25" hidden="1" customHeight="1">
      <c r="A245" s="189"/>
      <c r="B245" s="189"/>
      <c r="C245" s="208"/>
      <c r="D245" s="189"/>
      <c r="E245" s="189"/>
      <c r="F245" s="189"/>
      <c r="G245" s="189"/>
      <c r="H245" s="156"/>
      <c r="I245" s="169"/>
      <c r="J245" s="163"/>
      <c r="K245" s="210"/>
      <c r="L245" s="209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  <c r="AA245" s="210"/>
      <c r="AB245" s="210"/>
      <c r="AC245" s="210"/>
      <c r="AD245" s="210"/>
      <c r="AE245" s="210"/>
      <c r="AF245" s="210"/>
      <c r="AG245" s="210"/>
      <c r="AH245" s="210"/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1"/>
      <c r="AS245" s="211"/>
      <c r="AT245" s="211"/>
      <c r="AU245" s="211"/>
      <c r="AV245" s="211"/>
      <c r="AW245" s="211"/>
      <c r="AX245" s="212"/>
      <c r="AY245" s="85"/>
    </row>
    <row r="246" spans="1:51" s="28" customFormat="1" ht="23.25" hidden="1" customHeight="1">
      <c r="A246" s="177"/>
      <c r="B246" s="177"/>
      <c r="C246" s="202"/>
      <c r="D246" s="177"/>
      <c r="E246" s="177"/>
      <c r="F246" s="177"/>
      <c r="G246" s="177"/>
      <c r="H246" s="145"/>
      <c r="I246" s="146"/>
      <c r="J246" s="146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3"/>
      <c r="AK246" s="203"/>
      <c r="AL246" s="203"/>
      <c r="AM246" s="203"/>
      <c r="AN246" s="203"/>
      <c r="AO246" s="203"/>
      <c r="AP246" s="203"/>
      <c r="AQ246" s="203"/>
      <c r="AR246" s="204"/>
      <c r="AS246" s="204"/>
      <c r="AT246" s="204"/>
      <c r="AU246" s="204"/>
      <c r="AV246" s="204"/>
      <c r="AW246" s="204"/>
      <c r="AX246" s="215"/>
      <c r="AY246" s="85"/>
    </row>
    <row r="247" spans="1:51" s="28" customFormat="1" ht="23.25" hidden="1" customHeight="1">
      <c r="A247" s="183"/>
      <c r="B247" s="183"/>
      <c r="C247" s="205"/>
      <c r="D247" s="183"/>
      <c r="E247" s="183"/>
      <c r="F247" s="183"/>
      <c r="G247" s="183"/>
      <c r="H247" s="150"/>
      <c r="I247" s="167"/>
      <c r="J247" s="167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7"/>
      <c r="AS247" s="207"/>
      <c r="AT247" s="207"/>
      <c r="AU247" s="207"/>
      <c r="AV247" s="207"/>
      <c r="AW247" s="207"/>
      <c r="AX247" s="213"/>
      <c r="AY247" s="85"/>
    </row>
    <row r="248" spans="1:51" s="28" customFormat="1" ht="23.25" hidden="1" customHeight="1">
      <c r="A248" s="217"/>
      <c r="B248" s="217"/>
      <c r="C248" s="218"/>
      <c r="D248" s="217"/>
      <c r="E248" s="217"/>
      <c r="F248" s="217"/>
      <c r="G248" s="217"/>
      <c r="H248" s="156"/>
      <c r="I248" s="169"/>
      <c r="J248" s="16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  <c r="AA248" s="209"/>
      <c r="AB248" s="209"/>
      <c r="AC248" s="209"/>
      <c r="AD248" s="209"/>
      <c r="AE248" s="209"/>
      <c r="AF248" s="209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19"/>
      <c r="AS248" s="219"/>
      <c r="AT248" s="219"/>
      <c r="AU248" s="219"/>
      <c r="AV248" s="219"/>
      <c r="AW248" s="219"/>
      <c r="AX248" s="220"/>
      <c r="AY248" s="85"/>
    </row>
    <row r="249" spans="1:51" s="28" customFormat="1" ht="23.25" hidden="1" customHeight="1">
      <c r="A249" s="183"/>
      <c r="B249" s="183"/>
      <c r="C249" s="205"/>
      <c r="D249" s="183"/>
      <c r="E249" s="183"/>
      <c r="F249" s="183"/>
      <c r="G249" s="183"/>
      <c r="H249" s="150"/>
      <c r="I249" s="167"/>
      <c r="J249" s="167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206"/>
      <c r="AJ249" s="206"/>
      <c r="AK249" s="206"/>
      <c r="AL249" s="206"/>
      <c r="AM249" s="206"/>
      <c r="AN249" s="206"/>
      <c r="AO249" s="206"/>
      <c r="AP249" s="206"/>
      <c r="AQ249" s="206"/>
      <c r="AR249" s="207"/>
      <c r="AS249" s="207"/>
      <c r="AT249" s="207"/>
      <c r="AU249" s="207"/>
      <c r="AV249" s="207"/>
      <c r="AW249" s="207"/>
      <c r="AX249" s="213"/>
      <c r="AY249" s="85"/>
    </row>
    <row r="250" spans="1:51" s="28" customFormat="1" ht="23.25" hidden="1" customHeight="1">
      <c r="A250" s="217"/>
      <c r="B250" s="217"/>
      <c r="C250" s="218"/>
      <c r="D250" s="217"/>
      <c r="E250" s="217"/>
      <c r="F250" s="217"/>
      <c r="G250" s="217"/>
      <c r="H250" s="156"/>
      <c r="I250" s="169"/>
      <c r="J250" s="16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  <c r="AA250" s="209"/>
      <c r="AB250" s="209"/>
      <c r="AC250" s="209"/>
      <c r="AD250" s="209"/>
      <c r="AE250" s="209"/>
      <c r="AF250" s="209"/>
      <c r="AG250" s="209"/>
      <c r="AH250" s="209"/>
      <c r="AI250" s="209"/>
      <c r="AJ250" s="209"/>
      <c r="AK250" s="209"/>
      <c r="AL250" s="209"/>
      <c r="AM250" s="209"/>
      <c r="AN250" s="209"/>
      <c r="AO250" s="209"/>
      <c r="AP250" s="209"/>
      <c r="AQ250" s="209"/>
      <c r="AR250" s="219"/>
      <c r="AS250" s="219"/>
      <c r="AT250" s="219"/>
      <c r="AU250" s="219"/>
      <c r="AV250" s="219"/>
      <c r="AW250" s="219"/>
      <c r="AX250" s="220"/>
      <c r="AY250" s="85"/>
    </row>
    <row r="251" spans="1:51" s="28" customFormat="1" ht="23.25" hidden="1" customHeight="1">
      <c r="A251" s="183"/>
      <c r="B251" s="183"/>
      <c r="C251" s="205"/>
      <c r="D251" s="183"/>
      <c r="E251" s="183"/>
      <c r="F251" s="183"/>
      <c r="G251" s="183"/>
      <c r="H251" s="150"/>
      <c r="I251" s="167"/>
      <c r="J251" s="167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7"/>
      <c r="AS251" s="207"/>
      <c r="AT251" s="207"/>
      <c r="AU251" s="207"/>
      <c r="AV251" s="207"/>
      <c r="AW251" s="207"/>
      <c r="AX251" s="213"/>
      <c r="AY251" s="85"/>
    </row>
    <row r="252" spans="1:51" s="28" customFormat="1" ht="23.25" hidden="1" customHeight="1">
      <c r="A252" s="217"/>
      <c r="B252" s="217"/>
      <c r="C252" s="218"/>
      <c r="D252" s="217"/>
      <c r="E252" s="217"/>
      <c r="F252" s="217"/>
      <c r="G252" s="217"/>
      <c r="H252" s="156"/>
      <c r="I252" s="169"/>
      <c r="J252" s="16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D252" s="209"/>
      <c r="AE252" s="209"/>
      <c r="AF252" s="209"/>
      <c r="AG252" s="209"/>
      <c r="AH252" s="209"/>
      <c r="AI252" s="209"/>
      <c r="AJ252" s="209"/>
      <c r="AK252" s="209"/>
      <c r="AL252" s="209"/>
      <c r="AM252" s="209"/>
      <c r="AN252" s="209"/>
      <c r="AO252" s="209"/>
      <c r="AP252" s="209"/>
      <c r="AQ252" s="209"/>
      <c r="AR252" s="219"/>
      <c r="AS252" s="219"/>
      <c r="AT252" s="219"/>
      <c r="AU252" s="219"/>
      <c r="AV252" s="219"/>
      <c r="AW252" s="219"/>
      <c r="AX252" s="220"/>
      <c r="AY252" s="85"/>
    </row>
    <row r="253" spans="1:51" s="28" customFormat="1" ht="25.9" hidden="1" customHeight="1">
      <c r="A253" s="183"/>
      <c r="B253" s="183"/>
      <c r="C253" s="205"/>
      <c r="D253" s="183"/>
      <c r="E253" s="183"/>
      <c r="F253" s="183"/>
      <c r="G253" s="183"/>
      <c r="H253" s="150"/>
      <c r="I253" s="167"/>
      <c r="J253" s="167"/>
      <c r="K253" s="167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6"/>
      <c r="AN253" s="206"/>
      <c r="AO253" s="206"/>
      <c r="AP253" s="206"/>
      <c r="AQ253" s="206"/>
      <c r="AR253" s="207"/>
      <c r="AS253" s="207"/>
      <c r="AT253" s="207"/>
      <c r="AU253" s="207"/>
      <c r="AV253" s="207"/>
      <c r="AW253" s="207"/>
      <c r="AX253" s="213"/>
      <c r="AY253" s="85"/>
    </row>
    <row r="254" spans="1:51" s="28" customFormat="1" ht="24.6" hidden="1" customHeight="1">
      <c r="A254" s="217"/>
      <c r="B254" s="217"/>
      <c r="C254" s="218"/>
      <c r="D254" s="217"/>
      <c r="E254" s="217"/>
      <c r="F254" s="217"/>
      <c r="G254" s="217"/>
      <c r="H254" s="156"/>
      <c r="I254" s="169"/>
      <c r="J254" s="16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D254" s="209"/>
      <c r="AE254" s="209"/>
      <c r="AF254" s="209"/>
      <c r="AG254" s="209"/>
      <c r="AH254" s="209"/>
      <c r="AI254" s="209"/>
      <c r="AJ254" s="209"/>
      <c r="AK254" s="209"/>
      <c r="AL254" s="209"/>
      <c r="AM254" s="209"/>
      <c r="AN254" s="209"/>
      <c r="AO254" s="209"/>
      <c r="AP254" s="209"/>
      <c r="AQ254" s="209"/>
      <c r="AR254" s="219"/>
      <c r="AS254" s="219"/>
      <c r="AT254" s="219"/>
      <c r="AU254" s="219"/>
      <c r="AV254" s="219"/>
      <c r="AW254" s="219"/>
      <c r="AX254" s="220"/>
      <c r="AY254" s="85"/>
    </row>
    <row r="255" spans="1:51" s="28" customFormat="1" ht="23.25" customHeight="1">
      <c r="A255" s="177"/>
      <c r="B255" s="177"/>
      <c r="C255" s="202"/>
      <c r="D255" s="177"/>
      <c r="E255" s="177"/>
      <c r="F255" s="177"/>
      <c r="G255" s="177"/>
      <c r="H255" s="145"/>
      <c r="I255" s="146"/>
      <c r="J255" s="146"/>
      <c r="K255" s="146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  <c r="W255" s="203"/>
      <c r="X255" s="203"/>
      <c r="Y255" s="203"/>
      <c r="Z255" s="203"/>
      <c r="AA255" s="203"/>
      <c r="AB255" s="203"/>
      <c r="AC255" s="203"/>
      <c r="AD255" s="203"/>
      <c r="AE255" s="203"/>
      <c r="AF255" s="203"/>
      <c r="AG255" s="203"/>
      <c r="AH255" s="203"/>
      <c r="AI255" s="203"/>
      <c r="AJ255" s="203"/>
      <c r="AK255" s="203"/>
      <c r="AL255" s="203"/>
      <c r="AM255" s="203"/>
      <c r="AN255" s="203"/>
      <c r="AO255" s="203"/>
      <c r="AP255" s="203"/>
      <c r="AQ255" s="203"/>
      <c r="AR255" s="204"/>
      <c r="AS255" s="204"/>
      <c r="AT255" s="204"/>
      <c r="AU255" s="204"/>
      <c r="AV255" s="204"/>
      <c r="AW255" s="204"/>
      <c r="AX255" s="215"/>
      <c r="AY255" s="85"/>
    </row>
    <row r="256" spans="1:51" s="28" customFormat="1" ht="23.25" customHeight="1">
      <c r="A256" s="183"/>
      <c r="B256" s="183"/>
      <c r="C256" s="205"/>
      <c r="D256" s="183"/>
      <c r="E256" s="183"/>
      <c r="F256" s="183"/>
      <c r="G256" s="183"/>
      <c r="H256" s="150"/>
      <c r="I256" s="167"/>
      <c r="J256" s="167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7"/>
      <c r="AS256" s="207"/>
      <c r="AT256" s="207"/>
      <c r="AU256" s="207"/>
      <c r="AV256" s="207"/>
      <c r="AW256" s="207"/>
      <c r="AX256" s="213"/>
      <c r="AY256" s="85"/>
    </row>
    <row r="257" spans="1:51" s="28" customFormat="1" ht="23.25" customHeight="1">
      <c r="A257" s="217"/>
      <c r="B257" s="217"/>
      <c r="C257" s="218"/>
      <c r="D257" s="217"/>
      <c r="E257" s="217"/>
      <c r="F257" s="217"/>
      <c r="G257" s="217"/>
      <c r="H257" s="156"/>
      <c r="I257" s="169"/>
      <c r="J257" s="16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  <c r="AA257" s="209"/>
      <c r="AB257" s="209"/>
      <c r="AC257" s="209"/>
      <c r="AD257" s="209"/>
      <c r="AE257" s="209"/>
      <c r="AF257" s="209"/>
      <c r="AG257" s="209"/>
      <c r="AH257" s="209"/>
      <c r="AI257" s="209"/>
      <c r="AJ257" s="209"/>
      <c r="AK257" s="209"/>
      <c r="AL257" s="209"/>
      <c r="AM257" s="209"/>
      <c r="AN257" s="209"/>
      <c r="AO257" s="209"/>
      <c r="AP257" s="209"/>
      <c r="AQ257" s="209"/>
      <c r="AR257" s="219"/>
      <c r="AS257" s="219"/>
      <c r="AT257" s="219"/>
      <c r="AU257" s="219"/>
      <c r="AV257" s="219"/>
      <c r="AW257" s="219"/>
      <c r="AX257" s="220"/>
      <c r="AY257" s="85"/>
    </row>
    <row r="258" spans="1:51" s="28" customFormat="1" ht="23.25" hidden="1" customHeight="1">
      <c r="A258" s="183"/>
      <c r="B258" s="183"/>
      <c r="C258" s="205"/>
      <c r="D258" s="183"/>
      <c r="E258" s="183"/>
      <c r="F258" s="183"/>
      <c r="G258" s="183"/>
      <c r="H258" s="150"/>
      <c r="I258" s="167"/>
      <c r="J258" s="167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7"/>
      <c r="AS258" s="207"/>
      <c r="AT258" s="207"/>
      <c r="AU258" s="207"/>
      <c r="AV258" s="207"/>
      <c r="AW258" s="207"/>
      <c r="AX258" s="213"/>
      <c r="AY258" s="85"/>
    </row>
    <row r="259" spans="1:51" s="28" customFormat="1" ht="23.25" hidden="1" customHeight="1">
      <c r="A259" s="217"/>
      <c r="B259" s="217"/>
      <c r="C259" s="218"/>
      <c r="D259" s="217"/>
      <c r="E259" s="217"/>
      <c r="F259" s="217"/>
      <c r="G259" s="217"/>
      <c r="H259" s="156"/>
      <c r="I259" s="169"/>
      <c r="J259" s="16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D259" s="209"/>
      <c r="AE259" s="209"/>
      <c r="AF259" s="209"/>
      <c r="AG259" s="209"/>
      <c r="AH259" s="209"/>
      <c r="AI259" s="209"/>
      <c r="AJ259" s="209"/>
      <c r="AK259" s="209"/>
      <c r="AL259" s="209"/>
      <c r="AM259" s="209"/>
      <c r="AN259" s="209"/>
      <c r="AO259" s="209"/>
      <c r="AP259" s="209"/>
      <c r="AQ259" s="209"/>
      <c r="AR259" s="219"/>
      <c r="AS259" s="219"/>
      <c r="AT259" s="219"/>
      <c r="AU259" s="219"/>
      <c r="AV259" s="219"/>
      <c r="AW259" s="219"/>
      <c r="AX259" s="220"/>
      <c r="AY259" s="85"/>
    </row>
    <row r="260" spans="1:51" s="28" customFormat="1" ht="23.25" hidden="1" customHeight="1">
      <c r="A260" s="177"/>
      <c r="B260" s="177"/>
      <c r="C260" s="202"/>
      <c r="D260" s="177"/>
      <c r="E260" s="177"/>
      <c r="F260" s="177"/>
      <c r="G260" s="177"/>
      <c r="H260" s="145"/>
      <c r="I260" s="146"/>
      <c r="J260" s="146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3"/>
      <c r="AD260" s="203"/>
      <c r="AE260" s="203"/>
      <c r="AF260" s="203"/>
      <c r="AG260" s="203"/>
      <c r="AH260" s="203"/>
      <c r="AI260" s="203"/>
      <c r="AJ260" s="203"/>
      <c r="AK260" s="203"/>
      <c r="AL260" s="203"/>
      <c r="AM260" s="203"/>
      <c r="AN260" s="203"/>
      <c r="AO260" s="203"/>
      <c r="AP260" s="203"/>
      <c r="AQ260" s="203"/>
      <c r="AR260" s="204"/>
      <c r="AS260" s="204"/>
      <c r="AT260" s="204"/>
      <c r="AU260" s="204"/>
      <c r="AV260" s="204"/>
      <c r="AW260" s="204"/>
      <c r="AX260" s="215"/>
      <c r="AY260" s="85"/>
    </row>
    <row r="261" spans="1:51" s="28" customFormat="1" ht="23.25" hidden="1" customHeight="1">
      <c r="A261" s="183"/>
      <c r="B261" s="183"/>
      <c r="C261" s="205"/>
      <c r="D261" s="183"/>
      <c r="E261" s="183"/>
      <c r="F261" s="183"/>
      <c r="G261" s="183"/>
      <c r="H261" s="150"/>
      <c r="I261" s="167"/>
      <c r="J261" s="167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06"/>
      <c r="AM261" s="206"/>
      <c r="AN261" s="206"/>
      <c r="AO261" s="206"/>
      <c r="AP261" s="206"/>
      <c r="AQ261" s="206"/>
      <c r="AR261" s="207"/>
      <c r="AS261" s="207"/>
      <c r="AT261" s="207"/>
      <c r="AU261" s="207"/>
      <c r="AV261" s="207"/>
      <c r="AW261" s="207"/>
      <c r="AX261" s="213"/>
      <c r="AY261" s="85"/>
    </row>
    <row r="262" spans="1:51" s="28" customFormat="1" ht="27.6" hidden="1" customHeight="1">
      <c r="A262" s="217"/>
      <c r="B262" s="217"/>
      <c r="C262" s="218"/>
      <c r="D262" s="217"/>
      <c r="E262" s="217"/>
      <c r="F262" s="217"/>
      <c r="G262" s="217"/>
      <c r="H262" s="156"/>
      <c r="I262" s="169"/>
      <c r="J262" s="16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D262" s="209"/>
      <c r="AE262" s="209"/>
      <c r="AF262" s="209"/>
      <c r="AG262" s="209"/>
      <c r="AH262" s="209"/>
      <c r="AI262" s="209"/>
      <c r="AJ262" s="209"/>
      <c r="AK262" s="209"/>
      <c r="AL262" s="209"/>
      <c r="AM262" s="209"/>
      <c r="AN262" s="209"/>
      <c r="AO262" s="209"/>
      <c r="AP262" s="209"/>
      <c r="AQ262" s="209"/>
      <c r="AR262" s="219"/>
      <c r="AS262" s="219"/>
      <c r="AT262" s="219"/>
      <c r="AU262" s="219"/>
      <c r="AV262" s="219"/>
      <c r="AW262" s="219"/>
      <c r="AX262" s="220"/>
      <c r="AY262" s="85"/>
    </row>
    <row r="263" spans="1:51" s="28" customFormat="1" ht="23.25" hidden="1" customHeight="1">
      <c r="A263" s="177"/>
      <c r="B263" s="177"/>
      <c r="C263" s="202"/>
      <c r="D263" s="177"/>
      <c r="E263" s="177"/>
      <c r="F263" s="177"/>
      <c r="G263" s="177"/>
      <c r="H263" s="145"/>
      <c r="I263" s="146"/>
      <c r="J263" s="146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  <c r="AA263" s="203"/>
      <c r="AB263" s="203"/>
      <c r="AC263" s="203"/>
      <c r="AD263" s="203"/>
      <c r="AE263" s="203"/>
      <c r="AF263" s="203"/>
      <c r="AG263" s="203"/>
      <c r="AH263" s="203"/>
      <c r="AI263" s="203"/>
      <c r="AJ263" s="203"/>
      <c r="AK263" s="203"/>
      <c r="AL263" s="203"/>
      <c r="AM263" s="203"/>
      <c r="AN263" s="203"/>
      <c r="AO263" s="203"/>
      <c r="AP263" s="203"/>
      <c r="AQ263" s="203"/>
      <c r="AR263" s="204"/>
      <c r="AS263" s="204"/>
      <c r="AT263" s="204"/>
      <c r="AU263" s="204"/>
      <c r="AV263" s="204"/>
      <c r="AW263" s="204"/>
      <c r="AX263" s="215"/>
      <c r="AY263" s="85"/>
    </row>
    <row r="264" spans="1:51" s="28" customFormat="1" ht="29.45" hidden="1" customHeight="1">
      <c r="A264" s="183"/>
      <c r="B264" s="183"/>
      <c r="C264" s="205"/>
      <c r="D264" s="183"/>
      <c r="E264" s="183"/>
      <c r="F264" s="183"/>
      <c r="G264" s="183"/>
      <c r="H264" s="150"/>
      <c r="I264" s="167"/>
      <c r="J264" s="167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  <c r="AP264" s="206"/>
      <c r="AQ264" s="206"/>
      <c r="AR264" s="207"/>
      <c r="AS264" s="207"/>
      <c r="AT264" s="207"/>
      <c r="AU264" s="207"/>
      <c r="AV264" s="207"/>
      <c r="AW264" s="207"/>
      <c r="AX264" s="213"/>
      <c r="AY264" s="85"/>
    </row>
    <row r="265" spans="1:51" s="28" customFormat="1" ht="27" hidden="1" customHeight="1">
      <c r="A265" s="217"/>
      <c r="B265" s="217"/>
      <c r="C265" s="218"/>
      <c r="D265" s="217"/>
      <c r="E265" s="217"/>
      <c r="F265" s="217"/>
      <c r="G265" s="217"/>
      <c r="H265" s="156"/>
      <c r="I265" s="169"/>
      <c r="J265" s="16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09"/>
      <c r="V265" s="209"/>
      <c r="W265" s="209"/>
      <c r="X265" s="209"/>
      <c r="Y265" s="209"/>
      <c r="Z265" s="209"/>
      <c r="AA265" s="209"/>
      <c r="AB265" s="209"/>
      <c r="AC265" s="209"/>
      <c r="AD265" s="209"/>
      <c r="AE265" s="209"/>
      <c r="AF265" s="209"/>
      <c r="AG265" s="209"/>
      <c r="AH265" s="209"/>
      <c r="AI265" s="209"/>
      <c r="AJ265" s="209"/>
      <c r="AK265" s="209"/>
      <c r="AL265" s="209"/>
      <c r="AM265" s="209"/>
      <c r="AN265" s="209"/>
      <c r="AO265" s="209"/>
      <c r="AP265" s="209"/>
      <c r="AQ265" s="209"/>
      <c r="AR265" s="219"/>
      <c r="AS265" s="219"/>
      <c r="AT265" s="219"/>
      <c r="AU265" s="219"/>
      <c r="AV265" s="219"/>
      <c r="AW265" s="219"/>
      <c r="AX265" s="220"/>
      <c r="AY265" s="85"/>
    </row>
    <row r="266" spans="1:51" s="28" customFormat="1" ht="23.25" hidden="1" customHeight="1">
      <c r="A266" s="177"/>
      <c r="B266" s="177"/>
      <c r="C266" s="202"/>
      <c r="D266" s="177"/>
      <c r="E266" s="177"/>
      <c r="F266" s="177"/>
      <c r="G266" s="177"/>
      <c r="H266" s="145"/>
      <c r="I266" s="146"/>
      <c r="J266" s="146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3"/>
      <c r="AE266" s="203"/>
      <c r="AF266" s="203"/>
      <c r="AG266" s="203"/>
      <c r="AH266" s="203"/>
      <c r="AI266" s="203"/>
      <c r="AJ266" s="203"/>
      <c r="AK266" s="203"/>
      <c r="AL266" s="203"/>
      <c r="AM266" s="203"/>
      <c r="AN266" s="203"/>
      <c r="AO266" s="203"/>
      <c r="AP266" s="203"/>
      <c r="AQ266" s="203"/>
      <c r="AR266" s="204"/>
      <c r="AS266" s="204"/>
      <c r="AT266" s="204"/>
      <c r="AU266" s="204"/>
      <c r="AV266" s="204"/>
      <c r="AW266" s="204"/>
      <c r="AX266" s="215"/>
      <c r="AY266" s="85"/>
    </row>
    <row r="267" spans="1:51" s="28" customFormat="1" ht="23.25" hidden="1" customHeight="1">
      <c r="A267" s="183"/>
      <c r="B267" s="183"/>
      <c r="C267" s="205"/>
      <c r="D267" s="183"/>
      <c r="E267" s="183"/>
      <c r="F267" s="183"/>
      <c r="G267" s="183"/>
      <c r="H267" s="150"/>
      <c r="I267" s="167"/>
      <c r="J267" s="167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6"/>
      <c r="AK267" s="206"/>
      <c r="AL267" s="206"/>
      <c r="AM267" s="206"/>
      <c r="AN267" s="206"/>
      <c r="AO267" s="206"/>
      <c r="AP267" s="206"/>
      <c r="AQ267" s="206"/>
      <c r="AR267" s="207"/>
      <c r="AS267" s="207"/>
      <c r="AT267" s="207"/>
      <c r="AU267" s="207"/>
      <c r="AV267" s="207"/>
      <c r="AW267" s="207"/>
      <c r="AX267" s="213"/>
      <c r="AY267" s="85"/>
    </row>
    <row r="268" spans="1:51" s="28" customFormat="1" ht="23.25" hidden="1" customHeight="1">
      <c r="A268" s="217"/>
      <c r="B268" s="217"/>
      <c r="C268" s="218"/>
      <c r="D268" s="217"/>
      <c r="E268" s="217"/>
      <c r="F268" s="217"/>
      <c r="G268" s="217"/>
      <c r="H268" s="156"/>
      <c r="I268" s="169"/>
      <c r="J268" s="169"/>
      <c r="K268" s="209"/>
      <c r="L268" s="209"/>
      <c r="M268" s="209"/>
      <c r="N268" s="209"/>
      <c r="O268" s="209"/>
      <c r="P268" s="209"/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  <c r="AA268" s="209"/>
      <c r="AB268" s="209"/>
      <c r="AC268" s="209"/>
      <c r="AD268" s="209"/>
      <c r="AE268" s="209"/>
      <c r="AF268" s="209"/>
      <c r="AG268" s="209"/>
      <c r="AH268" s="209"/>
      <c r="AI268" s="209"/>
      <c r="AJ268" s="209"/>
      <c r="AK268" s="209"/>
      <c r="AL268" s="209"/>
      <c r="AM268" s="209"/>
      <c r="AN268" s="209"/>
      <c r="AO268" s="209"/>
      <c r="AP268" s="209"/>
      <c r="AQ268" s="209"/>
      <c r="AR268" s="219"/>
      <c r="AS268" s="219"/>
      <c r="AT268" s="219"/>
      <c r="AU268" s="219"/>
      <c r="AV268" s="219"/>
      <c r="AW268" s="219"/>
      <c r="AX268" s="220"/>
      <c r="AY268" s="85"/>
    </row>
    <row r="269" spans="1:51" s="28" customFormat="1" ht="23.25" hidden="1" customHeight="1">
      <c r="A269" s="171"/>
      <c r="B269" s="171"/>
      <c r="C269" s="199"/>
      <c r="D269" s="171"/>
      <c r="E269" s="171"/>
      <c r="F269" s="171"/>
      <c r="G269" s="171"/>
      <c r="H269" s="139"/>
      <c r="I269" s="140"/>
      <c r="J269" s="14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1"/>
      <c r="AS269" s="201"/>
      <c r="AT269" s="201"/>
      <c r="AU269" s="201"/>
      <c r="AV269" s="201"/>
      <c r="AW269" s="201"/>
      <c r="AX269" s="216"/>
      <c r="AY269" s="85"/>
    </row>
    <row r="270" spans="1:51" s="28" customFormat="1" ht="23.25" hidden="1" customHeight="1">
      <c r="A270" s="177"/>
      <c r="B270" s="177"/>
      <c r="C270" s="202"/>
      <c r="D270" s="177"/>
      <c r="E270" s="177"/>
      <c r="F270" s="177"/>
      <c r="G270" s="177"/>
      <c r="H270" s="145"/>
      <c r="I270" s="146"/>
      <c r="J270" s="146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  <c r="AA270" s="203"/>
      <c r="AB270" s="203"/>
      <c r="AC270" s="203"/>
      <c r="AD270" s="203"/>
      <c r="AE270" s="203"/>
      <c r="AF270" s="203"/>
      <c r="AG270" s="203"/>
      <c r="AH270" s="203"/>
      <c r="AI270" s="203"/>
      <c r="AJ270" s="203"/>
      <c r="AK270" s="203"/>
      <c r="AL270" s="203"/>
      <c r="AM270" s="203"/>
      <c r="AN270" s="203"/>
      <c r="AO270" s="203"/>
      <c r="AP270" s="203"/>
      <c r="AQ270" s="203"/>
      <c r="AR270" s="204"/>
      <c r="AS270" s="204"/>
      <c r="AT270" s="204"/>
      <c r="AU270" s="204"/>
      <c r="AV270" s="204"/>
      <c r="AW270" s="204"/>
      <c r="AX270" s="215"/>
      <c r="AY270" s="85"/>
    </row>
    <row r="271" spans="1:51" s="28" customFormat="1" ht="23.25" hidden="1" customHeight="1">
      <c r="A271" s="183"/>
      <c r="B271" s="183"/>
      <c r="C271" s="205"/>
      <c r="D271" s="183"/>
      <c r="E271" s="183"/>
      <c r="F271" s="183"/>
      <c r="G271" s="183"/>
      <c r="H271" s="150"/>
      <c r="I271" s="167"/>
      <c r="J271" s="167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6"/>
      <c r="AK271" s="206"/>
      <c r="AL271" s="206"/>
      <c r="AM271" s="206"/>
      <c r="AN271" s="206"/>
      <c r="AO271" s="206"/>
      <c r="AP271" s="206"/>
      <c r="AQ271" s="206"/>
      <c r="AR271" s="207"/>
      <c r="AS271" s="207"/>
      <c r="AT271" s="207"/>
      <c r="AU271" s="207"/>
      <c r="AV271" s="207"/>
      <c r="AW271" s="207"/>
      <c r="AX271" s="213"/>
      <c r="AY271" s="85"/>
    </row>
    <row r="272" spans="1:51" s="28" customFormat="1" ht="23.25" hidden="1" customHeight="1">
      <c r="A272" s="217"/>
      <c r="B272" s="217"/>
      <c r="C272" s="218"/>
      <c r="D272" s="217"/>
      <c r="E272" s="217"/>
      <c r="F272" s="217"/>
      <c r="G272" s="217"/>
      <c r="H272" s="156"/>
      <c r="I272" s="169"/>
      <c r="J272" s="16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  <c r="AA272" s="209"/>
      <c r="AB272" s="209"/>
      <c r="AC272" s="209"/>
      <c r="AD272" s="209"/>
      <c r="AE272" s="209"/>
      <c r="AF272" s="209"/>
      <c r="AG272" s="209"/>
      <c r="AH272" s="209"/>
      <c r="AI272" s="209"/>
      <c r="AJ272" s="209"/>
      <c r="AK272" s="209"/>
      <c r="AL272" s="209"/>
      <c r="AM272" s="209"/>
      <c r="AN272" s="209"/>
      <c r="AO272" s="209"/>
      <c r="AP272" s="209"/>
      <c r="AQ272" s="209"/>
      <c r="AR272" s="219"/>
      <c r="AS272" s="219"/>
      <c r="AT272" s="219"/>
      <c r="AU272" s="219"/>
      <c r="AV272" s="219"/>
      <c r="AW272" s="219"/>
      <c r="AX272" s="220"/>
      <c r="AY272" s="85"/>
    </row>
    <row r="273" spans="1:256" s="51" customFormat="1" ht="36" customHeight="1">
      <c r="A273" s="227"/>
      <c r="B273" s="227"/>
      <c r="C273" s="122"/>
      <c r="D273" s="228"/>
      <c r="E273" s="228"/>
      <c r="F273" s="228"/>
      <c r="G273" s="228"/>
      <c r="H273" s="267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  <c r="X273" s="269"/>
      <c r="Y273" s="269"/>
      <c r="Z273" s="269"/>
      <c r="AA273" s="269"/>
      <c r="AB273" s="269"/>
      <c r="AC273" s="269"/>
      <c r="AD273" s="269"/>
      <c r="AE273" s="269"/>
      <c r="AF273" s="269"/>
      <c r="AG273" s="269"/>
      <c r="AH273" s="269"/>
      <c r="AI273" s="269"/>
      <c r="AJ273" s="269"/>
      <c r="AK273" s="269"/>
      <c r="AL273" s="269"/>
      <c r="AM273" s="269"/>
      <c r="AN273" s="269"/>
      <c r="AO273" s="269"/>
      <c r="AP273" s="269"/>
      <c r="AQ273" s="269"/>
      <c r="AR273" s="270"/>
      <c r="AS273" s="270"/>
      <c r="AT273" s="270"/>
      <c r="AU273" s="270"/>
      <c r="AV273" s="270"/>
      <c r="AW273" s="270"/>
      <c r="AX273" s="270"/>
      <c r="AY273" s="103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  <c r="IV273" s="30"/>
    </row>
    <row r="274" spans="1:256" s="28" customFormat="1" ht="24.95" customHeight="1">
      <c r="A274" s="170"/>
      <c r="B274" s="171"/>
      <c r="C274" s="170"/>
      <c r="D274" s="170"/>
      <c r="E274" s="170"/>
      <c r="F274" s="170"/>
      <c r="G274" s="170"/>
      <c r="H274" s="139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  <c r="AP274" s="172"/>
      <c r="AQ274" s="172"/>
      <c r="AR274" s="173"/>
      <c r="AS274" s="174"/>
      <c r="AT274" s="175"/>
      <c r="AU274" s="175"/>
      <c r="AV274" s="175"/>
      <c r="AW274" s="175"/>
      <c r="AX274" s="175"/>
      <c r="AY274" s="85"/>
    </row>
    <row r="275" spans="1:256" s="28" customFormat="1" ht="26.45" customHeight="1">
      <c r="A275" s="176"/>
      <c r="B275" s="177"/>
      <c r="C275" s="176"/>
      <c r="D275" s="176"/>
      <c r="E275" s="176"/>
      <c r="F275" s="176"/>
      <c r="G275" s="176"/>
      <c r="H275" s="145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8"/>
      <c r="U275" s="178"/>
      <c r="V275" s="178"/>
      <c r="W275" s="178"/>
      <c r="X275" s="178"/>
      <c r="Y275" s="178"/>
      <c r="Z275" s="178"/>
      <c r="AA275" s="178"/>
      <c r="AB275" s="178"/>
      <c r="AC275" s="178"/>
      <c r="AD275" s="178"/>
      <c r="AE275" s="178"/>
      <c r="AF275" s="178"/>
      <c r="AG275" s="178"/>
      <c r="AH275" s="178"/>
      <c r="AI275" s="178"/>
      <c r="AJ275" s="178"/>
      <c r="AK275" s="178"/>
      <c r="AL275" s="178"/>
      <c r="AM275" s="178"/>
      <c r="AN275" s="178"/>
      <c r="AO275" s="178"/>
      <c r="AP275" s="178"/>
      <c r="AQ275" s="178"/>
      <c r="AR275" s="179"/>
      <c r="AS275" s="180"/>
      <c r="AT275" s="181"/>
      <c r="AU275" s="181"/>
      <c r="AV275" s="181"/>
      <c r="AW275" s="181"/>
      <c r="AX275" s="181"/>
      <c r="AY275" s="85"/>
    </row>
    <row r="276" spans="1:256" s="28" customFormat="1" ht="24.95" customHeight="1">
      <c r="A276" s="182"/>
      <c r="B276" s="183"/>
      <c r="C276" s="182"/>
      <c r="D276" s="182"/>
      <c r="E276" s="182"/>
      <c r="F276" s="182"/>
      <c r="G276" s="182"/>
      <c r="H276" s="150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5"/>
      <c r="AS276" s="186"/>
      <c r="AT276" s="187"/>
      <c r="AU276" s="187"/>
      <c r="AV276" s="187"/>
      <c r="AW276" s="187"/>
      <c r="AX276" s="187"/>
      <c r="AY276" s="85"/>
    </row>
    <row r="277" spans="1:256" s="28" customFormat="1" ht="24.95" customHeight="1">
      <c r="A277" s="188"/>
      <c r="B277" s="189"/>
      <c r="C277" s="188"/>
      <c r="D277" s="188"/>
      <c r="E277" s="188"/>
      <c r="F277" s="188"/>
      <c r="G277" s="188"/>
      <c r="H277" s="156"/>
      <c r="I277" s="169"/>
      <c r="J277" s="163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0"/>
      <c r="Z277" s="190"/>
      <c r="AA277" s="190"/>
      <c r="AB277" s="190"/>
      <c r="AC277" s="190"/>
      <c r="AD277" s="190"/>
      <c r="AE277" s="190"/>
      <c r="AF277" s="190"/>
      <c r="AG277" s="190"/>
      <c r="AH277" s="190"/>
      <c r="AI277" s="190"/>
      <c r="AJ277" s="190"/>
      <c r="AK277" s="190"/>
      <c r="AL277" s="190"/>
      <c r="AM277" s="190"/>
      <c r="AN277" s="190"/>
      <c r="AO277" s="190"/>
      <c r="AP277" s="190"/>
      <c r="AQ277" s="190"/>
      <c r="AR277" s="192"/>
      <c r="AS277" s="193"/>
      <c r="AT277" s="194"/>
      <c r="AU277" s="194"/>
      <c r="AV277" s="194"/>
      <c r="AW277" s="194"/>
      <c r="AX277" s="194"/>
      <c r="AY277" s="85"/>
    </row>
    <row r="278" spans="1:256" s="28" customFormat="1" ht="26.45" hidden="1" customHeight="1">
      <c r="A278" s="182"/>
      <c r="B278" s="183"/>
      <c r="C278" s="182"/>
      <c r="D278" s="182"/>
      <c r="E278" s="182"/>
      <c r="F278" s="182"/>
      <c r="G278" s="182"/>
      <c r="H278" s="150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  <c r="AR278" s="185"/>
      <c r="AS278" s="186"/>
      <c r="AT278" s="187"/>
      <c r="AU278" s="187"/>
      <c r="AV278" s="187"/>
      <c r="AW278" s="187"/>
      <c r="AX278" s="187"/>
      <c r="AY278" s="85"/>
    </row>
    <row r="279" spans="1:256" s="28" customFormat="1" ht="25.15" hidden="1" customHeight="1">
      <c r="A279" s="188"/>
      <c r="B279" s="189"/>
      <c r="C279" s="188"/>
      <c r="D279" s="188"/>
      <c r="E279" s="188"/>
      <c r="F279" s="188"/>
      <c r="G279" s="188"/>
      <c r="H279" s="156"/>
      <c r="I279" s="163"/>
      <c r="J279" s="163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0"/>
      <c r="AE279" s="190"/>
      <c r="AF279" s="190"/>
      <c r="AG279" s="190"/>
      <c r="AH279" s="190"/>
      <c r="AI279" s="190"/>
      <c r="AJ279" s="190"/>
      <c r="AK279" s="190"/>
      <c r="AL279" s="190"/>
      <c r="AM279" s="190"/>
      <c r="AN279" s="190"/>
      <c r="AO279" s="190"/>
      <c r="AP279" s="190"/>
      <c r="AQ279" s="190"/>
      <c r="AR279" s="192"/>
      <c r="AS279" s="193"/>
      <c r="AT279" s="194"/>
      <c r="AU279" s="194"/>
      <c r="AV279" s="194"/>
      <c r="AW279" s="194"/>
      <c r="AX279" s="194"/>
      <c r="AY279" s="85"/>
    </row>
    <row r="280" spans="1:256" s="28" customFormat="1" ht="31.15" hidden="1" customHeight="1">
      <c r="A280" s="182"/>
      <c r="B280" s="183"/>
      <c r="C280" s="182"/>
      <c r="D280" s="182"/>
      <c r="E280" s="182"/>
      <c r="F280" s="182"/>
      <c r="G280" s="182"/>
      <c r="H280" s="150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85"/>
      <c r="AS280" s="186"/>
      <c r="AT280" s="187"/>
      <c r="AU280" s="187"/>
      <c r="AV280" s="187"/>
      <c r="AW280" s="187"/>
      <c r="AX280" s="187"/>
      <c r="AY280" s="85"/>
    </row>
    <row r="281" spans="1:256" s="28" customFormat="1" ht="31.9" hidden="1" customHeight="1">
      <c r="A281" s="188"/>
      <c r="B281" s="189"/>
      <c r="C281" s="188"/>
      <c r="D281" s="188"/>
      <c r="E281" s="188"/>
      <c r="F281" s="188"/>
      <c r="G281" s="188"/>
      <c r="H281" s="156"/>
      <c r="I281" s="163"/>
      <c r="J281" s="163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0"/>
      <c r="Z281" s="190"/>
      <c r="AA281" s="190"/>
      <c r="AB281" s="190"/>
      <c r="AC281" s="190"/>
      <c r="AD281" s="190"/>
      <c r="AE281" s="190"/>
      <c r="AF281" s="190"/>
      <c r="AG281" s="190"/>
      <c r="AH281" s="190"/>
      <c r="AI281" s="190"/>
      <c r="AJ281" s="190"/>
      <c r="AK281" s="190"/>
      <c r="AL281" s="190"/>
      <c r="AM281" s="190"/>
      <c r="AN281" s="190"/>
      <c r="AO281" s="190"/>
      <c r="AP281" s="190"/>
      <c r="AQ281" s="190"/>
      <c r="AR281" s="192"/>
      <c r="AS281" s="193"/>
      <c r="AT281" s="194"/>
      <c r="AU281" s="194"/>
      <c r="AV281" s="194"/>
      <c r="AW281" s="194"/>
      <c r="AX281" s="194"/>
      <c r="AY281" s="85"/>
    </row>
    <row r="282" spans="1:256" s="28" customFormat="1" ht="24.95" hidden="1" customHeight="1">
      <c r="A282" s="182"/>
      <c r="B282" s="183"/>
      <c r="C282" s="182"/>
      <c r="D282" s="182"/>
      <c r="E282" s="182"/>
      <c r="F282" s="182"/>
      <c r="G282" s="182"/>
      <c r="H282" s="150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  <c r="AR282" s="185"/>
      <c r="AS282" s="186"/>
      <c r="AT282" s="187"/>
      <c r="AU282" s="187"/>
      <c r="AV282" s="187"/>
      <c r="AW282" s="187"/>
      <c r="AX282" s="187"/>
      <c r="AY282" s="85"/>
    </row>
    <row r="283" spans="1:256" s="28" customFormat="1" ht="24.95" hidden="1" customHeight="1">
      <c r="A283" s="188"/>
      <c r="B283" s="189"/>
      <c r="C283" s="188"/>
      <c r="D283" s="188"/>
      <c r="E283" s="188"/>
      <c r="F283" s="188"/>
      <c r="G283" s="188"/>
      <c r="H283" s="156"/>
      <c r="I283" s="190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  <c r="Y283" s="190"/>
      <c r="Z283" s="190"/>
      <c r="AA283" s="190"/>
      <c r="AB283" s="190"/>
      <c r="AC283" s="190"/>
      <c r="AD283" s="190"/>
      <c r="AE283" s="190"/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2"/>
      <c r="AS283" s="193"/>
      <c r="AT283" s="194"/>
      <c r="AU283" s="194"/>
      <c r="AV283" s="194"/>
      <c r="AW283" s="194"/>
      <c r="AX283" s="194"/>
      <c r="AY283" s="85"/>
    </row>
    <row r="284" spans="1:256" s="28" customFormat="1" ht="29.45" customHeight="1">
      <c r="A284" s="177"/>
      <c r="B284" s="177"/>
      <c r="C284" s="202"/>
      <c r="D284" s="177"/>
      <c r="E284" s="177"/>
      <c r="F284" s="177"/>
      <c r="G284" s="177"/>
      <c r="H284" s="145"/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3"/>
      <c r="AA284" s="203"/>
      <c r="AB284" s="203"/>
      <c r="AC284" s="203"/>
      <c r="AD284" s="203"/>
      <c r="AE284" s="203"/>
      <c r="AF284" s="203"/>
      <c r="AG284" s="203"/>
      <c r="AH284" s="203"/>
      <c r="AI284" s="203"/>
      <c r="AJ284" s="203"/>
      <c r="AK284" s="203"/>
      <c r="AL284" s="203"/>
      <c r="AM284" s="203"/>
      <c r="AN284" s="203"/>
      <c r="AO284" s="203"/>
      <c r="AP284" s="203"/>
      <c r="AQ284" s="203"/>
      <c r="AR284" s="204"/>
      <c r="AS284" s="204"/>
      <c r="AT284" s="204"/>
      <c r="AU284" s="204"/>
      <c r="AV284" s="204"/>
      <c r="AW284" s="204"/>
      <c r="AX284" s="204"/>
      <c r="AY284" s="85"/>
    </row>
    <row r="285" spans="1:256" s="28" customFormat="1" ht="31.15" customHeight="1">
      <c r="A285" s="183"/>
      <c r="B285" s="183"/>
      <c r="C285" s="205"/>
      <c r="D285" s="183"/>
      <c r="E285" s="183"/>
      <c r="F285" s="183"/>
      <c r="G285" s="183"/>
      <c r="H285" s="150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6"/>
      <c r="AI285" s="206"/>
      <c r="AJ285" s="206"/>
      <c r="AK285" s="206"/>
      <c r="AL285" s="206"/>
      <c r="AM285" s="206"/>
      <c r="AN285" s="206"/>
      <c r="AO285" s="206"/>
      <c r="AP285" s="206"/>
      <c r="AQ285" s="206"/>
      <c r="AR285" s="207"/>
      <c r="AS285" s="207"/>
      <c r="AT285" s="207"/>
      <c r="AU285" s="207"/>
      <c r="AV285" s="207"/>
      <c r="AW285" s="207"/>
      <c r="AX285" s="207"/>
      <c r="AY285" s="85"/>
    </row>
    <row r="286" spans="1:256" s="28" customFormat="1" ht="29.45" customHeight="1">
      <c r="A286" s="189"/>
      <c r="B286" s="189"/>
      <c r="C286" s="208"/>
      <c r="D286" s="189"/>
      <c r="E286" s="189"/>
      <c r="F286" s="189"/>
      <c r="G286" s="189"/>
      <c r="H286" s="156"/>
      <c r="I286" s="210"/>
      <c r="J286" s="210"/>
      <c r="K286" s="210"/>
      <c r="L286" s="210"/>
      <c r="M286" s="210"/>
      <c r="N286" s="210"/>
      <c r="O286" s="210"/>
      <c r="P286" s="210"/>
      <c r="Q286" s="210"/>
      <c r="R286" s="210"/>
      <c r="S286" s="210"/>
      <c r="T286" s="210"/>
      <c r="U286" s="210"/>
      <c r="V286" s="210"/>
      <c r="W286" s="210"/>
      <c r="X286" s="210"/>
      <c r="Y286" s="210"/>
      <c r="Z286" s="210"/>
      <c r="AA286" s="210"/>
      <c r="AB286" s="210"/>
      <c r="AC286" s="210"/>
      <c r="AD286" s="210"/>
      <c r="AE286" s="210"/>
      <c r="AF286" s="210"/>
      <c r="AG286" s="210"/>
      <c r="AH286" s="210"/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1"/>
      <c r="AS286" s="211"/>
      <c r="AT286" s="211"/>
      <c r="AU286" s="211"/>
      <c r="AV286" s="211"/>
      <c r="AW286" s="211"/>
      <c r="AX286" s="212"/>
      <c r="AY286" s="85"/>
    </row>
    <row r="287" spans="1:256" s="28" customFormat="1" ht="24.95" customHeight="1">
      <c r="A287" s="171"/>
      <c r="B287" s="171"/>
      <c r="C287" s="199"/>
      <c r="D287" s="171"/>
      <c r="E287" s="171"/>
      <c r="F287" s="171"/>
      <c r="G287" s="171"/>
      <c r="H287" s="139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172"/>
      <c r="T287" s="200"/>
      <c r="U287" s="200"/>
      <c r="V287" s="200"/>
      <c r="W287" s="200"/>
      <c r="X287" s="200"/>
      <c r="Y287" s="200"/>
      <c r="Z287" s="200"/>
      <c r="AA287" s="200"/>
      <c r="AB287" s="200"/>
      <c r="AC287" s="200"/>
      <c r="AD287" s="200"/>
      <c r="AE287" s="200"/>
      <c r="AF287" s="200"/>
      <c r="AG287" s="200"/>
      <c r="AH287" s="200"/>
      <c r="AI287" s="200"/>
      <c r="AJ287" s="200"/>
      <c r="AK287" s="200"/>
      <c r="AL287" s="200"/>
      <c r="AM287" s="200"/>
      <c r="AN287" s="200"/>
      <c r="AO287" s="200"/>
      <c r="AP287" s="200"/>
      <c r="AQ287" s="200"/>
      <c r="AR287" s="201"/>
      <c r="AS287" s="201"/>
      <c r="AT287" s="201"/>
      <c r="AU287" s="201"/>
      <c r="AV287" s="201"/>
      <c r="AW287" s="201"/>
      <c r="AX287" s="201"/>
      <c r="AY287" s="85"/>
    </row>
    <row r="288" spans="1:256" s="28" customFormat="1" ht="24.95" hidden="1" customHeight="1">
      <c r="A288" s="177"/>
      <c r="B288" s="177"/>
      <c r="C288" s="202"/>
      <c r="D288" s="177"/>
      <c r="E288" s="177"/>
      <c r="F288" s="177"/>
      <c r="G288" s="177"/>
      <c r="H288" s="145"/>
      <c r="I288" s="203"/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3"/>
      <c r="AD288" s="203"/>
      <c r="AE288" s="203"/>
      <c r="AF288" s="203"/>
      <c r="AG288" s="203"/>
      <c r="AH288" s="203"/>
      <c r="AI288" s="203"/>
      <c r="AJ288" s="203"/>
      <c r="AK288" s="203"/>
      <c r="AL288" s="203"/>
      <c r="AM288" s="203"/>
      <c r="AN288" s="203"/>
      <c r="AO288" s="203"/>
      <c r="AP288" s="203"/>
      <c r="AQ288" s="203"/>
      <c r="AR288" s="204"/>
      <c r="AS288" s="204"/>
      <c r="AT288" s="204"/>
      <c r="AU288" s="204"/>
      <c r="AV288" s="204"/>
      <c r="AW288" s="204"/>
      <c r="AX288" s="204"/>
      <c r="AY288" s="85"/>
    </row>
    <row r="289" spans="1:51" s="28" customFormat="1" ht="24.95" hidden="1" customHeight="1">
      <c r="A289" s="183"/>
      <c r="B289" s="183"/>
      <c r="C289" s="205"/>
      <c r="D289" s="183"/>
      <c r="E289" s="183"/>
      <c r="F289" s="183"/>
      <c r="G289" s="183"/>
      <c r="H289" s="150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  <c r="AE289" s="206"/>
      <c r="AF289" s="206"/>
      <c r="AG289" s="206"/>
      <c r="AH289" s="206"/>
      <c r="AI289" s="206"/>
      <c r="AJ289" s="206"/>
      <c r="AK289" s="206"/>
      <c r="AL289" s="206"/>
      <c r="AM289" s="206"/>
      <c r="AN289" s="206"/>
      <c r="AO289" s="206"/>
      <c r="AP289" s="206"/>
      <c r="AQ289" s="206"/>
      <c r="AR289" s="207"/>
      <c r="AS289" s="207"/>
      <c r="AT289" s="207"/>
      <c r="AU289" s="207"/>
      <c r="AV289" s="207"/>
      <c r="AW289" s="207"/>
      <c r="AX289" s="207"/>
      <c r="AY289" s="85"/>
    </row>
    <row r="290" spans="1:51" s="28" customFormat="1" ht="24.95" hidden="1" customHeight="1">
      <c r="A290" s="189"/>
      <c r="B290" s="189"/>
      <c r="C290" s="208"/>
      <c r="D290" s="189"/>
      <c r="E290" s="189"/>
      <c r="F290" s="189"/>
      <c r="G290" s="189"/>
      <c r="H290" s="156"/>
      <c r="I290" s="169"/>
      <c r="J290" s="163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0"/>
      <c r="AA290" s="210"/>
      <c r="AB290" s="210"/>
      <c r="AC290" s="210"/>
      <c r="AD290" s="210"/>
      <c r="AE290" s="210"/>
      <c r="AF290" s="210"/>
      <c r="AG290" s="210"/>
      <c r="AH290" s="210"/>
      <c r="AI290" s="210"/>
      <c r="AJ290" s="210"/>
      <c r="AK290" s="210"/>
      <c r="AL290" s="210"/>
      <c r="AM290" s="210"/>
      <c r="AN290" s="210"/>
      <c r="AO290" s="210"/>
      <c r="AP290" s="210"/>
      <c r="AQ290" s="210"/>
      <c r="AR290" s="211"/>
      <c r="AS290" s="211"/>
      <c r="AT290" s="211"/>
      <c r="AU290" s="211"/>
      <c r="AV290" s="211"/>
      <c r="AW290" s="211"/>
      <c r="AX290" s="211"/>
      <c r="AY290" s="85"/>
    </row>
    <row r="291" spans="1:51" s="28" customFormat="1" ht="24.95" hidden="1" customHeight="1">
      <c r="A291" s="183"/>
      <c r="B291" s="183"/>
      <c r="C291" s="205"/>
      <c r="D291" s="183"/>
      <c r="E291" s="183"/>
      <c r="F291" s="183"/>
      <c r="G291" s="183"/>
      <c r="H291" s="150"/>
      <c r="I291" s="167"/>
      <c r="J291" s="167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6"/>
      <c r="AI291" s="206"/>
      <c r="AJ291" s="206"/>
      <c r="AK291" s="206"/>
      <c r="AL291" s="206"/>
      <c r="AM291" s="206"/>
      <c r="AN291" s="206"/>
      <c r="AO291" s="206"/>
      <c r="AP291" s="206"/>
      <c r="AQ291" s="206"/>
      <c r="AR291" s="207"/>
      <c r="AS291" s="207"/>
      <c r="AT291" s="207"/>
      <c r="AU291" s="207"/>
      <c r="AV291" s="207"/>
      <c r="AW291" s="207"/>
      <c r="AX291" s="207"/>
      <c r="AY291" s="85"/>
    </row>
    <row r="292" spans="1:51" s="28" customFormat="1" ht="24.95" hidden="1" customHeight="1">
      <c r="A292" s="189"/>
      <c r="B292" s="189"/>
      <c r="C292" s="208"/>
      <c r="D292" s="189"/>
      <c r="E292" s="189"/>
      <c r="F292" s="189"/>
      <c r="G292" s="189"/>
      <c r="H292" s="156"/>
      <c r="I292" s="169"/>
      <c r="J292" s="163"/>
      <c r="K292" s="210"/>
      <c r="L292" s="209"/>
      <c r="M292" s="210"/>
      <c r="N292" s="210"/>
      <c r="O292" s="210"/>
      <c r="P292" s="210"/>
      <c r="Q292" s="210"/>
      <c r="R292" s="210"/>
      <c r="S292" s="210"/>
      <c r="T292" s="210"/>
      <c r="U292" s="210"/>
      <c r="V292" s="210"/>
      <c r="W292" s="210"/>
      <c r="X292" s="210"/>
      <c r="Y292" s="210"/>
      <c r="Z292" s="210"/>
      <c r="AA292" s="210"/>
      <c r="AB292" s="210"/>
      <c r="AC292" s="210"/>
      <c r="AD292" s="210"/>
      <c r="AE292" s="210"/>
      <c r="AF292" s="210"/>
      <c r="AG292" s="210"/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1"/>
      <c r="AS292" s="211"/>
      <c r="AT292" s="211"/>
      <c r="AU292" s="211"/>
      <c r="AV292" s="211"/>
      <c r="AW292" s="211"/>
      <c r="AX292" s="211"/>
      <c r="AY292" s="85"/>
    </row>
    <row r="293" spans="1:51" s="28" customFormat="1" ht="24.95" hidden="1" customHeight="1">
      <c r="A293" s="189"/>
      <c r="B293" s="189"/>
      <c r="C293" s="208"/>
      <c r="D293" s="189"/>
      <c r="E293" s="189"/>
      <c r="F293" s="189"/>
      <c r="G293" s="189"/>
      <c r="H293" s="156"/>
      <c r="I293" s="169"/>
      <c r="J293" s="163"/>
      <c r="K293" s="210"/>
      <c r="L293" s="210"/>
      <c r="M293" s="210"/>
      <c r="N293" s="210"/>
      <c r="O293" s="210"/>
      <c r="P293" s="210"/>
      <c r="Q293" s="210"/>
      <c r="R293" s="210"/>
      <c r="S293" s="210"/>
      <c r="T293" s="210"/>
      <c r="U293" s="210"/>
      <c r="V293" s="210"/>
      <c r="W293" s="210"/>
      <c r="X293" s="210"/>
      <c r="Y293" s="210"/>
      <c r="Z293" s="210"/>
      <c r="AA293" s="210"/>
      <c r="AB293" s="210"/>
      <c r="AC293" s="210"/>
      <c r="AD293" s="210"/>
      <c r="AE293" s="210"/>
      <c r="AF293" s="210"/>
      <c r="AG293" s="210"/>
      <c r="AH293" s="210"/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1"/>
      <c r="AS293" s="211"/>
      <c r="AT293" s="211"/>
      <c r="AU293" s="211"/>
      <c r="AV293" s="211"/>
      <c r="AW293" s="211"/>
      <c r="AX293" s="211"/>
      <c r="AY293" s="85"/>
    </row>
    <row r="294" spans="1:51" s="28" customFormat="1" ht="24.95" customHeight="1">
      <c r="A294" s="177"/>
      <c r="B294" s="177"/>
      <c r="C294" s="202"/>
      <c r="D294" s="177"/>
      <c r="E294" s="177"/>
      <c r="F294" s="177"/>
      <c r="G294" s="177"/>
      <c r="H294" s="145"/>
      <c r="I294" s="146"/>
      <c r="J294" s="146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203"/>
      <c r="AE294" s="203"/>
      <c r="AF294" s="203"/>
      <c r="AG294" s="203"/>
      <c r="AH294" s="203"/>
      <c r="AI294" s="203"/>
      <c r="AJ294" s="203"/>
      <c r="AK294" s="203"/>
      <c r="AL294" s="203"/>
      <c r="AM294" s="203"/>
      <c r="AN294" s="203"/>
      <c r="AO294" s="203"/>
      <c r="AP294" s="203"/>
      <c r="AQ294" s="203"/>
      <c r="AR294" s="204"/>
      <c r="AS294" s="204"/>
      <c r="AT294" s="204"/>
      <c r="AU294" s="204"/>
      <c r="AV294" s="204"/>
      <c r="AW294" s="204"/>
      <c r="AX294" s="204"/>
      <c r="AY294" s="85"/>
    </row>
    <row r="295" spans="1:51" s="28" customFormat="1" ht="24.95" customHeight="1">
      <c r="A295" s="183"/>
      <c r="B295" s="183"/>
      <c r="C295" s="205"/>
      <c r="D295" s="183"/>
      <c r="E295" s="183"/>
      <c r="F295" s="183"/>
      <c r="G295" s="183"/>
      <c r="H295" s="150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  <c r="AR295" s="207"/>
      <c r="AS295" s="207"/>
      <c r="AT295" s="207"/>
      <c r="AU295" s="207"/>
      <c r="AV295" s="207"/>
      <c r="AW295" s="207"/>
      <c r="AX295" s="207"/>
      <c r="AY295" s="85"/>
    </row>
    <row r="296" spans="1:51" s="28" customFormat="1" ht="24.95" customHeight="1">
      <c r="A296" s="189"/>
      <c r="B296" s="189"/>
      <c r="C296" s="208"/>
      <c r="D296" s="189"/>
      <c r="E296" s="189"/>
      <c r="F296" s="189"/>
      <c r="G296" s="189"/>
      <c r="H296" s="156"/>
      <c r="I296" s="163"/>
      <c r="J296" s="163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210"/>
      <c r="X296" s="210"/>
      <c r="Y296" s="210"/>
      <c r="Z296" s="210"/>
      <c r="AA296" s="210"/>
      <c r="AB296" s="210"/>
      <c r="AC296" s="210"/>
      <c r="AD296" s="210"/>
      <c r="AE296" s="210"/>
      <c r="AF296" s="210"/>
      <c r="AG296" s="210"/>
      <c r="AH296" s="210"/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159"/>
      <c r="AS296" s="159"/>
      <c r="AT296" s="211"/>
      <c r="AU296" s="211"/>
      <c r="AV296" s="211"/>
      <c r="AW296" s="211"/>
      <c r="AX296" s="211"/>
      <c r="AY296" s="85"/>
    </row>
    <row r="297" spans="1:51" s="28" customFormat="1" ht="24.95" customHeight="1">
      <c r="A297" s="183"/>
      <c r="B297" s="183"/>
      <c r="C297" s="205"/>
      <c r="D297" s="183"/>
      <c r="E297" s="183"/>
      <c r="F297" s="183"/>
      <c r="G297" s="183"/>
      <c r="H297" s="150"/>
      <c r="I297" s="167"/>
      <c r="J297" s="167"/>
      <c r="K297" s="206"/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6"/>
      <c r="AN297" s="206"/>
      <c r="AO297" s="206"/>
      <c r="AP297" s="206"/>
      <c r="AQ297" s="206"/>
      <c r="AR297" s="152"/>
      <c r="AS297" s="152"/>
      <c r="AT297" s="207"/>
      <c r="AU297" s="207"/>
      <c r="AV297" s="207"/>
      <c r="AW297" s="207"/>
      <c r="AX297" s="207"/>
      <c r="AY297" s="85"/>
    </row>
    <row r="298" spans="1:51" s="28" customFormat="1" ht="24.95" customHeight="1">
      <c r="A298" s="189"/>
      <c r="B298" s="189"/>
      <c r="C298" s="208"/>
      <c r="D298" s="189"/>
      <c r="E298" s="189"/>
      <c r="F298" s="189"/>
      <c r="G298" s="189"/>
      <c r="H298" s="156"/>
      <c r="I298" s="163"/>
      <c r="J298" s="163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210"/>
      <c r="X298" s="210"/>
      <c r="Y298" s="210"/>
      <c r="Z298" s="210"/>
      <c r="AA298" s="210"/>
      <c r="AB298" s="210"/>
      <c r="AC298" s="210"/>
      <c r="AD298" s="210"/>
      <c r="AE298" s="210"/>
      <c r="AF298" s="210"/>
      <c r="AG298" s="210"/>
      <c r="AH298" s="210"/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159"/>
      <c r="AS298" s="159"/>
      <c r="AT298" s="211"/>
      <c r="AU298" s="211"/>
      <c r="AV298" s="211"/>
      <c r="AW298" s="211"/>
      <c r="AX298" s="211"/>
      <c r="AY298" s="85"/>
    </row>
    <row r="299" spans="1:51" s="28" customFormat="1" ht="24.95" hidden="1" customHeight="1">
      <c r="A299" s="171"/>
      <c r="B299" s="171"/>
      <c r="C299" s="199"/>
      <c r="D299" s="171"/>
      <c r="E299" s="171"/>
      <c r="F299" s="171"/>
      <c r="G299" s="171"/>
      <c r="H299" s="139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0"/>
      <c r="Z299" s="200"/>
      <c r="AA299" s="200"/>
      <c r="AB299" s="200"/>
      <c r="AC299" s="200"/>
      <c r="AD299" s="200"/>
      <c r="AE299" s="200"/>
      <c r="AF299" s="200"/>
      <c r="AG299" s="200"/>
      <c r="AH299" s="200"/>
      <c r="AI299" s="200"/>
      <c r="AJ299" s="200"/>
      <c r="AK299" s="200"/>
      <c r="AL299" s="200"/>
      <c r="AM299" s="200"/>
      <c r="AN299" s="200"/>
      <c r="AO299" s="200"/>
      <c r="AP299" s="200"/>
      <c r="AQ299" s="200"/>
      <c r="AR299" s="201"/>
      <c r="AS299" s="201"/>
      <c r="AT299" s="201"/>
      <c r="AU299" s="201"/>
      <c r="AV299" s="201"/>
      <c r="AW299" s="201"/>
      <c r="AX299" s="201"/>
      <c r="AY299" s="85"/>
    </row>
    <row r="300" spans="1:51" s="28" customFormat="1" ht="24.95" hidden="1" customHeight="1">
      <c r="A300" s="177"/>
      <c r="B300" s="177"/>
      <c r="C300" s="202"/>
      <c r="D300" s="177"/>
      <c r="E300" s="177"/>
      <c r="F300" s="177"/>
      <c r="G300" s="177"/>
      <c r="H300" s="145"/>
      <c r="I300" s="203"/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3"/>
      <c r="AB300" s="203"/>
      <c r="AC300" s="203"/>
      <c r="AD300" s="203"/>
      <c r="AE300" s="203"/>
      <c r="AF300" s="203"/>
      <c r="AG300" s="203"/>
      <c r="AH300" s="203"/>
      <c r="AI300" s="203"/>
      <c r="AJ300" s="203"/>
      <c r="AK300" s="203"/>
      <c r="AL300" s="203"/>
      <c r="AM300" s="203"/>
      <c r="AN300" s="203"/>
      <c r="AO300" s="203"/>
      <c r="AP300" s="203"/>
      <c r="AQ300" s="203"/>
      <c r="AR300" s="204"/>
      <c r="AS300" s="204"/>
      <c r="AT300" s="204"/>
      <c r="AU300" s="204"/>
      <c r="AV300" s="204"/>
      <c r="AW300" s="204"/>
      <c r="AX300" s="204"/>
      <c r="AY300" s="85"/>
    </row>
    <row r="301" spans="1:51" s="28" customFormat="1" ht="24.95" hidden="1" customHeight="1">
      <c r="A301" s="183"/>
      <c r="B301" s="183"/>
      <c r="C301" s="205"/>
      <c r="D301" s="183"/>
      <c r="E301" s="183"/>
      <c r="F301" s="183"/>
      <c r="G301" s="183"/>
      <c r="H301" s="150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  <c r="AP301" s="206"/>
      <c r="AQ301" s="206"/>
      <c r="AR301" s="207"/>
      <c r="AS301" s="207"/>
      <c r="AT301" s="207"/>
      <c r="AU301" s="207"/>
      <c r="AV301" s="207"/>
      <c r="AW301" s="207"/>
      <c r="AX301" s="207"/>
      <c r="AY301" s="85"/>
    </row>
    <row r="302" spans="1:51" s="27" customFormat="1" ht="23.25" hidden="1" customHeight="1">
      <c r="A302" s="189"/>
      <c r="B302" s="189"/>
      <c r="C302" s="208"/>
      <c r="D302" s="189"/>
      <c r="E302" s="189"/>
      <c r="F302" s="189"/>
      <c r="G302" s="189"/>
      <c r="H302" s="156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210"/>
      <c r="AA302" s="210"/>
      <c r="AB302" s="210"/>
      <c r="AC302" s="210"/>
      <c r="AD302" s="210"/>
      <c r="AE302" s="210"/>
      <c r="AF302" s="210"/>
      <c r="AG302" s="210"/>
      <c r="AH302" s="210"/>
      <c r="AI302" s="210"/>
      <c r="AJ302" s="210"/>
      <c r="AK302" s="210"/>
      <c r="AL302" s="210"/>
      <c r="AM302" s="210"/>
      <c r="AN302" s="210"/>
      <c r="AO302" s="210"/>
      <c r="AP302" s="210"/>
      <c r="AQ302" s="210"/>
      <c r="AR302" s="189"/>
      <c r="AS302" s="189"/>
      <c r="AT302" s="221"/>
      <c r="AU302" s="189"/>
      <c r="AV302" s="221"/>
      <c r="AW302" s="189"/>
      <c r="AX302" s="221"/>
      <c r="AY302" s="84"/>
    </row>
    <row r="303" spans="1:51" s="28" customFormat="1" ht="23.25" hidden="1" customHeight="1">
      <c r="A303" s="189"/>
      <c r="B303" s="189"/>
      <c r="C303" s="208"/>
      <c r="D303" s="189"/>
      <c r="E303" s="189"/>
      <c r="F303" s="189"/>
      <c r="G303" s="189"/>
      <c r="H303" s="156"/>
      <c r="I303" s="163"/>
      <c r="J303" s="163"/>
      <c r="K303" s="210"/>
      <c r="L303" s="209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  <c r="AC303" s="210"/>
      <c r="AD303" s="210"/>
      <c r="AE303" s="210"/>
      <c r="AF303" s="210"/>
      <c r="AG303" s="210"/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1"/>
      <c r="AS303" s="211"/>
      <c r="AT303" s="211"/>
      <c r="AU303" s="211"/>
      <c r="AV303" s="211"/>
      <c r="AW303" s="211"/>
      <c r="AX303" s="211"/>
      <c r="AY303" s="85"/>
    </row>
    <row r="304" spans="1:51" s="28" customFormat="1" ht="23.25" hidden="1" customHeight="1">
      <c r="A304" s="189"/>
      <c r="B304" s="189"/>
      <c r="C304" s="208"/>
      <c r="D304" s="189"/>
      <c r="E304" s="189"/>
      <c r="F304" s="189"/>
      <c r="G304" s="189"/>
      <c r="H304" s="156"/>
      <c r="I304" s="210"/>
      <c r="J304" s="210"/>
      <c r="K304" s="210"/>
      <c r="L304" s="210"/>
      <c r="M304" s="210"/>
      <c r="N304" s="210"/>
      <c r="O304" s="210"/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  <c r="AA304" s="210"/>
      <c r="AB304" s="210"/>
      <c r="AC304" s="210"/>
      <c r="AD304" s="210"/>
      <c r="AE304" s="210"/>
      <c r="AF304" s="210"/>
      <c r="AG304" s="210"/>
      <c r="AH304" s="210"/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1"/>
      <c r="AS304" s="211"/>
      <c r="AT304" s="211"/>
      <c r="AU304" s="211"/>
      <c r="AV304" s="211"/>
      <c r="AW304" s="211"/>
      <c r="AX304" s="211"/>
      <c r="AY304" s="85"/>
    </row>
    <row r="305" spans="1:51" s="28" customFormat="1" ht="23.25" hidden="1" customHeight="1">
      <c r="A305" s="189"/>
      <c r="B305" s="189"/>
      <c r="C305" s="208"/>
      <c r="D305" s="189"/>
      <c r="E305" s="189"/>
      <c r="F305" s="189"/>
      <c r="G305" s="189"/>
      <c r="H305" s="156"/>
      <c r="I305" s="210"/>
      <c r="J305" s="210"/>
      <c r="K305" s="210"/>
      <c r="L305" s="210"/>
      <c r="M305" s="210"/>
      <c r="N305" s="210"/>
      <c r="O305" s="210"/>
      <c r="P305" s="210"/>
      <c r="Q305" s="210"/>
      <c r="R305" s="210"/>
      <c r="S305" s="210"/>
      <c r="T305" s="210"/>
      <c r="U305" s="210"/>
      <c r="V305" s="210"/>
      <c r="W305" s="210"/>
      <c r="X305" s="210"/>
      <c r="Y305" s="210"/>
      <c r="Z305" s="210"/>
      <c r="AA305" s="210"/>
      <c r="AB305" s="210"/>
      <c r="AC305" s="210"/>
      <c r="AD305" s="210"/>
      <c r="AE305" s="210"/>
      <c r="AF305" s="210"/>
      <c r="AG305" s="210"/>
      <c r="AH305" s="210"/>
      <c r="AI305" s="210"/>
      <c r="AJ305" s="210"/>
      <c r="AK305" s="210"/>
      <c r="AL305" s="210"/>
      <c r="AM305" s="210"/>
      <c r="AN305" s="210"/>
      <c r="AO305" s="210"/>
      <c r="AP305" s="210"/>
      <c r="AQ305" s="210"/>
      <c r="AR305" s="211"/>
      <c r="AS305" s="211"/>
      <c r="AT305" s="211"/>
      <c r="AU305" s="211"/>
      <c r="AV305" s="211"/>
      <c r="AW305" s="211"/>
      <c r="AX305" s="211"/>
      <c r="AY305" s="85"/>
    </row>
    <row r="306" spans="1:51" s="28" customFormat="1" ht="23.25" hidden="1" customHeight="1">
      <c r="A306" s="189"/>
      <c r="B306" s="189"/>
      <c r="C306" s="208"/>
      <c r="D306" s="189"/>
      <c r="E306" s="189"/>
      <c r="F306" s="189"/>
      <c r="G306" s="189"/>
      <c r="H306" s="156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210"/>
      <c r="AA306" s="210"/>
      <c r="AB306" s="210"/>
      <c r="AC306" s="210"/>
      <c r="AD306" s="210"/>
      <c r="AE306" s="210"/>
      <c r="AF306" s="210"/>
      <c r="AG306" s="210"/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1"/>
      <c r="AS306" s="211"/>
      <c r="AT306" s="211"/>
      <c r="AU306" s="211"/>
      <c r="AV306" s="211"/>
      <c r="AW306" s="211"/>
      <c r="AX306" s="211"/>
      <c r="AY306" s="85"/>
    </row>
    <row r="307" spans="1:51" s="28" customFormat="1" ht="23.25" hidden="1" customHeight="1">
      <c r="A307" s="189"/>
      <c r="B307" s="189"/>
      <c r="C307" s="208"/>
      <c r="D307" s="189"/>
      <c r="E307" s="189"/>
      <c r="F307" s="189"/>
      <c r="G307" s="189"/>
      <c r="H307" s="156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0"/>
      <c r="AA307" s="210"/>
      <c r="AB307" s="210"/>
      <c r="AC307" s="210"/>
      <c r="AD307" s="210"/>
      <c r="AE307" s="210"/>
      <c r="AF307" s="210"/>
      <c r="AG307" s="210"/>
      <c r="AH307" s="210"/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1"/>
      <c r="AS307" s="211"/>
      <c r="AT307" s="211"/>
      <c r="AU307" s="211"/>
      <c r="AV307" s="211"/>
      <c r="AW307" s="211"/>
      <c r="AX307" s="211"/>
      <c r="AY307" s="85"/>
    </row>
    <row r="308" spans="1:51" s="28" customFormat="1" ht="23.25" hidden="1" customHeight="1">
      <c r="A308" s="189"/>
      <c r="B308" s="189"/>
      <c r="C308" s="208"/>
      <c r="D308" s="189"/>
      <c r="E308" s="189"/>
      <c r="F308" s="189"/>
      <c r="G308" s="189"/>
      <c r="H308" s="156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0"/>
      <c r="AA308" s="210"/>
      <c r="AB308" s="210"/>
      <c r="AC308" s="210"/>
      <c r="AD308" s="210"/>
      <c r="AE308" s="210"/>
      <c r="AF308" s="210"/>
      <c r="AG308" s="210"/>
      <c r="AH308" s="210"/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1"/>
      <c r="AS308" s="211"/>
      <c r="AT308" s="211"/>
      <c r="AU308" s="211"/>
      <c r="AV308" s="211"/>
      <c r="AW308" s="211"/>
      <c r="AX308" s="211"/>
      <c r="AY308" s="85"/>
    </row>
    <row r="309" spans="1:51" s="28" customFormat="1" ht="23.25" hidden="1" customHeight="1">
      <c r="A309" s="189"/>
      <c r="B309" s="189"/>
      <c r="C309" s="208"/>
      <c r="D309" s="189"/>
      <c r="E309" s="189"/>
      <c r="F309" s="189"/>
      <c r="G309" s="189"/>
      <c r="H309" s="156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0"/>
      <c r="AA309" s="210"/>
      <c r="AB309" s="210"/>
      <c r="AC309" s="210"/>
      <c r="AD309" s="210"/>
      <c r="AE309" s="210"/>
      <c r="AF309" s="210"/>
      <c r="AG309" s="210"/>
      <c r="AH309" s="210"/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1"/>
      <c r="AS309" s="211"/>
      <c r="AT309" s="211"/>
      <c r="AU309" s="211"/>
      <c r="AV309" s="211"/>
      <c r="AW309" s="211"/>
      <c r="AX309" s="211"/>
      <c r="AY309" s="85"/>
    </row>
    <row r="310" spans="1:51" s="28" customFormat="1" ht="23.25" hidden="1" customHeight="1">
      <c r="A310" s="189"/>
      <c r="B310" s="189"/>
      <c r="C310" s="208"/>
      <c r="D310" s="189"/>
      <c r="E310" s="189"/>
      <c r="F310" s="189"/>
      <c r="G310" s="189"/>
      <c r="H310" s="156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0"/>
      <c r="AA310" s="210"/>
      <c r="AB310" s="210"/>
      <c r="AC310" s="210"/>
      <c r="AD310" s="210"/>
      <c r="AE310" s="210"/>
      <c r="AF310" s="210"/>
      <c r="AG310" s="210"/>
      <c r="AH310" s="210"/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1"/>
      <c r="AS310" s="211"/>
      <c r="AT310" s="211"/>
      <c r="AU310" s="211"/>
      <c r="AV310" s="211"/>
      <c r="AW310" s="211"/>
      <c r="AX310" s="211"/>
      <c r="AY310" s="85"/>
    </row>
    <row r="311" spans="1:51" s="28" customFormat="1" ht="23.25" hidden="1" customHeight="1">
      <c r="A311" s="189"/>
      <c r="B311" s="189"/>
      <c r="C311" s="208"/>
      <c r="D311" s="189"/>
      <c r="E311" s="189"/>
      <c r="F311" s="189"/>
      <c r="G311" s="189"/>
      <c r="H311" s="156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  <c r="AA311" s="210"/>
      <c r="AB311" s="210"/>
      <c r="AC311" s="210"/>
      <c r="AD311" s="210"/>
      <c r="AE311" s="210"/>
      <c r="AF311" s="210"/>
      <c r="AG311" s="210"/>
      <c r="AH311" s="210"/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1"/>
      <c r="AS311" s="211"/>
      <c r="AT311" s="211"/>
      <c r="AU311" s="211"/>
      <c r="AV311" s="211"/>
      <c r="AW311" s="211"/>
      <c r="AX311" s="211"/>
      <c r="AY311" s="85"/>
    </row>
    <row r="312" spans="1:51" s="28" customFormat="1" ht="23.25" hidden="1" customHeight="1">
      <c r="A312" s="189"/>
      <c r="B312" s="189"/>
      <c r="C312" s="208"/>
      <c r="D312" s="189"/>
      <c r="E312" s="189"/>
      <c r="F312" s="189"/>
      <c r="G312" s="189"/>
      <c r="H312" s="156"/>
      <c r="I312" s="210"/>
      <c r="J312" s="210"/>
      <c r="K312" s="210"/>
      <c r="L312" s="210"/>
      <c r="M312" s="210"/>
      <c r="N312" s="210"/>
      <c r="O312" s="210"/>
      <c r="P312" s="210"/>
      <c r="Q312" s="210"/>
      <c r="R312" s="210"/>
      <c r="S312" s="210"/>
      <c r="T312" s="210"/>
      <c r="U312" s="210"/>
      <c r="V312" s="210"/>
      <c r="W312" s="210"/>
      <c r="X312" s="210"/>
      <c r="Y312" s="210"/>
      <c r="Z312" s="210"/>
      <c r="AA312" s="210"/>
      <c r="AB312" s="210"/>
      <c r="AC312" s="210"/>
      <c r="AD312" s="210"/>
      <c r="AE312" s="210"/>
      <c r="AF312" s="210"/>
      <c r="AG312" s="210"/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1"/>
      <c r="AS312" s="211"/>
      <c r="AT312" s="211"/>
      <c r="AU312" s="211"/>
      <c r="AV312" s="211"/>
      <c r="AW312" s="211"/>
      <c r="AX312" s="211"/>
      <c r="AY312" s="85"/>
    </row>
    <row r="313" spans="1:51" s="28" customFormat="1" ht="23.25" hidden="1" customHeight="1">
      <c r="A313" s="189"/>
      <c r="B313" s="189"/>
      <c r="C313" s="208"/>
      <c r="D313" s="189"/>
      <c r="E313" s="189"/>
      <c r="F313" s="189"/>
      <c r="G313" s="189"/>
      <c r="H313" s="156"/>
      <c r="I313" s="210"/>
      <c r="J313" s="210"/>
      <c r="K313" s="210"/>
      <c r="L313" s="210"/>
      <c r="M313" s="210"/>
      <c r="N313" s="210"/>
      <c r="O313" s="210"/>
      <c r="P313" s="210"/>
      <c r="Q313" s="210"/>
      <c r="R313" s="210"/>
      <c r="S313" s="210"/>
      <c r="T313" s="210"/>
      <c r="U313" s="210"/>
      <c r="V313" s="210"/>
      <c r="W313" s="210"/>
      <c r="X313" s="210"/>
      <c r="Y313" s="210"/>
      <c r="Z313" s="210"/>
      <c r="AA313" s="210"/>
      <c r="AB313" s="210"/>
      <c r="AC313" s="210"/>
      <c r="AD313" s="210"/>
      <c r="AE313" s="210"/>
      <c r="AF313" s="210"/>
      <c r="AG313" s="210"/>
      <c r="AH313" s="210"/>
      <c r="AI313" s="210"/>
      <c r="AJ313" s="210"/>
      <c r="AK313" s="210"/>
      <c r="AL313" s="210"/>
      <c r="AM313" s="210"/>
      <c r="AN313" s="210"/>
      <c r="AO313" s="210"/>
      <c r="AP313" s="210"/>
      <c r="AQ313" s="210"/>
      <c r="AR313" s="211"/>
      <c r="AS313" s="211"/>
      <c r="AT313" s="211"/>
      <c r="AU313" s="211"/>
      <c r="AV313" s="211"/>
      <c r="AW313" s="211"/>
      <c r="AX313" s="211"/>
      <c r="AY313" s="85"/>
    </row>
    <row r="314" spans="1:51" s="28" customFormat="1" ht="23.25" hidden="1" customHeight="1">
      <c r="A314" s="189"/>
      <c r="B314" s="189"/>
      <c r="C314" s="208"/>
      <c r="D314" s="189"/>
      <c r="E314" s="189"/>
      <c r="F314" s="189"/>
      <c r="G314" s="189"/>
      <c r="H314" s="156"/>
      <c r="I314" s="210"/>
      <c r="J314" s="210"/>
      <c r="K314" s="210"/>
      <c r="L314" s="210"/>
      <c r="M314" s="210"/>
      <c r="N314" s="210"/>
      <c r="O314" s="210"/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  <c r="AA314" s="210"/>
      <c r="AB314" s="210"/>
      <c r="AC314" s="210"/>
      <c r="AD314" s="210"/>
      <c r="AE314" s="210"/>
      <c r="AF314" s="210"/>
      <c r="AG314" s="210"/>
      <c r="AH314" s="210"/>
      <c r="AI314" s="210"/>
      <c r="AJ314" s="210"/>
      <c r="AK314" s="210"/>
      <c r="AL314" s="210"/>
      <c r="AM314" s="210"/>
      <c r="AN314" s="210"/>
      <c r="AO314" s="210"/>
      <c r="AP314" s="210"/>
      <c r="AQ314" s="210"/>
      <c r="AR314" s="211"/>
      <c r="AS314" s="211"/>
      <c r="AT314" s="211"/>
      <c r="AU314" s="211"/>
      <c r="AV314" s="211"/>
      <c r="AW314" s="211"/>
      <c r="AX314" s="211"/>
      <c r="AY314" s="85"/>
    </row>
    <row r="315" spans="1:51" s="28" customFormat="1" ht="23.25" hidden="1" customHeight="1">
      <c r="A315" s="189"/>
      <c r="B315" s="189"/>
      <c r="C315" s="208"/>
      <c r="D315" s="189"/>
      <c r="E315" s="189"/>
      <c r="F315" s="189"/>
      <c r="G315" s="189"/>
      <c r="H315" s="156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210"/>
      <c r="Z315" s="210"/>
      <c r="AA315" s="210"/>
      <c r="AB315" s="210"/>
      <c r="AC315" s="210"/>
      <c r="AD315" s="210"/>
      <c r="AE315" s="210"/>
      <c r="AF315" s="210"/>
      <c r="AG315" s="210"/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1"/>
      <c r="AS315" s="211"/>
      <c r="AT315" s="211"/>
      <c r="AU315" s="211"/>
      <c r="AV315" s="211"/>
      <c r="AW315" s="211"/>
      <c r="AX315" s="211"/>
      <c r="AY315" s="85"/>
    </row>
    <row r="316" spans="1:51" s="28" customFormat="1" ht="23.25" hidden="1" customHeight="1">
      <c r="A316" s="189"/>
      <c r="B316" s="189"/>
      <c r="C316" s="208"/>
      <c r="D316" s="189"/>
      <c r="E316" s="189"/>
      <c r="F316" s="189"/>
      <c r="G316" s="189"/>
      <c r="H316" s="156"/>
      <c r="I316" s="210"/>
      <c r="J316" s="210"/>
      <c r="K316" s="210"/>
      <c r="L316" s="210"/>
      <c r="M316" s="210"/>
      <c r="N316" s="210"/>
      <c r="O316" s="210"/>
      <c r="P316" s="210"/>
      <c r="Q316" s="210"/>
      <c r="R316" s="210"/>
      <c r="S316" s="210"/>
      <c r="T316" s="210"/>
      <c r="U316" s="210"/>
      <c r="V316" s="210"/>
      <c r="W316" s="210"/>
      <c r="X316" s="210"/>
      <c r="Y316" s="210"/>
      <c r="Z316" s="210"/>
      <c r="AA316" s="210"/>
      <c r="AB316" s="210"/>
      <c r="AC316" s="210"/>
      <c r="AD316" s="210"/>
      <c r="AE316" s="210"/>
      <c r="AF316" s="210"/>
      <c r="AG316" s="210"/>
      <c r="AH316" s="210"/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1"/>
      <c r="AS316" s="211"/>
      <c r="AT316" s="211"/>
      <c r="AU316" s="211"/>
      <c r="AV316" s="211"/>
      <c r="AW316" s="211"/>
      <c r="AX316" s="211"/>
      <c r="AY316" s="85"/>
    </row>
    <row r="317" spans="1:51" s="30" customFormat="1" ht="70.5" customHeight="1">
      <c r="A317" s="227"/>
      <c r="B317" s="227"/>
      <c r="C317" s="122"/>
      <c r="D317" s="228"/>
      <c r="E317" s="228"/>
      <c r="F317" s="228"/>
      <c r="G317" s="228"/>
      <c r="H317" s="267"/>
      <c r="I317" s="269"/>
      <c r="J317" s="269"/>
      <c r="K317" s="269"/>
      <c r="L317" s="269"/>
      <c r="M317" s="269"/>
      <c r="N317" s="269"/>
      <c r="O317" s="269"/>
      <c r="P317" s="269"/>
      <c r="Q317" s="269"/>
      <c r="R317" s="269"/>
      <c r="S317" s="269"/>
      <c r="T317" s="269"/>
      <c r="U317" s="269"/>
      <c r="V317" s="269"/>
      <c r="W317" s="269"/>
      <c r="X317" s="269"/>
      <c r="Y317" s="269"/>
      <c r="Z317" s="269"/>
      <c r="AA317" s="269"/>
      <c r="AB317" s="269"/>
      <c r="AC317" s="269"/>
      <c r="AD317" s="269"/>
      <c r="AE317" s="269"/>
      <c r="AF317" s="269"/>
      <c r="AG317" s="269"/>
      <c r="AH317" s="269"/>
      <c r="AI317" s="269"/>
      <c r="AJ317" s="269"/>
      <c r="AK317" s="269"/>
      <c r="AL317" s="269"/>
      <c r="AM317" s="269"/>
      <c r="AN317" s="269"/>
      <c r="AO317" s="269"/>
      <c r="AP317" s="269"/>
      <c r="AQ317" s="269"/>
      <c r="AR317" s="270"/>
      <c r="AS317" s="270"/>
      <c r="AT317" s="270"/>
      <c r="AU317" s="270"/>
      <c r="AV317" s="270"/>
      <c r="AW317" s="270"/>
      <c r="AX317" s="270"/>
      <c r="AY317" s="103"/>
    </row>
    <row r="318" spans="1:51" s="32" customFormat="1" ht="24.95" customHeight="1">
      <c r="A318" s="137"/>
      <c r="B318" s="137"/>
      <c r="C318" s="138"/>
      <c r="D318" s="137"/>
      <c r="E318" s="137"/>
      <c r="F318" s="137"/>
      <c r="G318" s="137"/>
      <c r="H318" s="139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40"/>
      <c r="AP318" s="140"/>
      <c r="AQ318" s="140"/>
      <c r="AR318" s="141"/>
      <c r="AS318" s="141"/>
      <c r="AT318" s="141"/>
      <c r="AU318" s="141"/>
      <c r="AV318" s="141"/>
      <c r="AW318" s="141"/>
      <c r="AX318" s="141"/>
      <c r="AY318" s="104"/>
    </row>
    <row r="319" spans="1:51" s="32" customFormat="1" ht="27" customHeight="1">
      <c r="A319" s="143"/>
      <c r="B319" s="143"/>
      <c r="C319" s="144"/>
      <c r="D319" s="143"/>
      <c r="E319" s="143"/>
      <c r="F319" s="143"/>
      <c r="G319" s="143"/>
      <c r="H319" s="145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7"/>
      <c r="AS319" s="147"/>
      <c r="AT319" s="147"/>
      <c r="AU319" s="147"/>
      <c r="AV319" s="147"/>
      <c r="AW319" s="147"/>
      <c r="AX319" s="147"/>
      <c r="AY319" s="104"/>
    </row>
    <row r="320" spans="1:51" s="32" customFormat="1" ht="24.95" customHeight="1">
      <c r="A320" s="148"/>
      <c r="B320" s="148"/>
      <c r="C320" s="149"/>
      <c r="D320" s="148"/>
      <c r="E320" s="148"/>
      <c r="F320" s="148"/>
      <c r="G320" s="148"/>
      <c r="H320" s="150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52"/>
      <c r="AS320" s="152"/>
      <c r="AT320" s="152"/>
      <c r="AU320" s="152"/>
      <c r="AV320" s="152"/>
      <c r="AW320" s="152"/>
      <c r="AX320" s="152"/>
      <c r="AY320" s="104"/>
    </row>
    <row r="321" spans="1:51" s="32" customFormat="1" ht="24.95" customHeight="1">
      <c r="A321" s="154"/>
      <c r="B321" s="154"/>
      <c r="C321" s="155"/>
      <c r="D321" s="154"/>
      <c r="E321" s="154"/>
      <c r="F321" s="154"/>
      <c r="G321" s="154"/>
      <c r="H321" s="156"/>
      <c r="I321" s="169"/>
      <c r="J321" s="163"/>
      <c r="K321" s="169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  <c r="AG321" s="163"/>
      <c r="AH321" s="163"/>
      <c r="AI321" s="163"/>
      <c r="AJ321" s="163"/>
      <c r="AK321" s="163"/>
      <c r="AL321" s="163"/>
      <c r="AM321" s="163"/>
      <c r="AN321" s="163"/>
      <c r="AO321" s="163"/>
      <c r="AP321" s="163"/>
      <c r="AQ321" s="163"/>
      <c r="AR321" s="159"/>
      <c r="AS321" s="222"/>
      <c r="AT321" s="159"/>
      <c r="AU321" s="159"/>
      <c r="AV321" s="159"/>
      <c r="AW321" s="222"/>
      <c r="AX321" s="159"/>
      <c r="AY321" s="104"/>
    </row>
    <row r="322" spans="1:51" s="32" customFormat="1" ht="24.95" hidden="1" customHeight="1">
      <c r="A322" s="154"/>
      <c r="B322" s="154"/>
      <c r="C322" s="155"/>
      <c r="D322" s="154"/>
      <c r="E322" s="154"/>
      <c r="F322" s="154"/>
      <c r="G322" s="154"/>
      <c r="H322" s="156"/>
      <c r="I322" s="163"/>
      <c r="J322" s="163"/>
      <c r="K322" s="169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63"/>
      <c r="AE322" s="163"/>
      <c r="AF322" s="163"/>
      <c r="AG322" s="163"/>
      <c r="AH322" s="163"/>
      <c r="AI322" s="163"/>
      <c r="AJ322" s="163"/>
      <c r="AK322" s="163"/>
      <c r="AL322" s="163"/>
      <c r="AM322" s="163"/>
      <c r="AN322" s="163"/>
      <c r="AO322" s="163"/>
      <c r="AP322" s="163"/>
      <c r="AQ322" s="163"/>
      <c r="AR322" s="159"/>
      <c r="AS322" s="222"/>
      <c r="AT322" s="159"/>
      <c r="AU322" s="159"/>
      <c r="AV322" s="159"/>
      <c r="AW322" s="159"/>
      <c r="AX322" s="159"/>
      <c r="AY322" s="104"/>
    </row>
    <row r="323" spans="1:51" s="32" customFormat="1" ht="25.15" hidden="1" customHeight="1">
      <c r="A323" s="148"/>
      <c r="B323" s="148"/>
      <c r="C323" s="149"/>
      <c r="D323" s="148"/>
      <c r="E323" s="148"/>
      <c r="F323" s="148"/>
      <c r="G323" s="148"/>
      <c r="H323" s="150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52"/>
      <c r="AS323" s="152"/>
      <c r="AT323" s="152"/>
      <c r="AU323" s="152"/>
      <c r="AV323" s="152"/>
      <c r="AW323" s="152"/>
      <c r="AX323" s="152"/>
      <c r="AY323" s="104"/>
    </row>
    <row r="324" spans="1:51" s="32" customFormat="1" ht="24.95" hidden="1" customHeight="1">
      <c r="A324" s="154"/>
      <c r="B324" s="154"/>
      <c r="C324" s="155"/>
      <c r="D324" s="154"/>
      <c r="E324" s="154"/>
      <c r="F324" s="154"/>
      <c r="G324" s="154"/>
      <c r="H324" s="156"/>
      <c r="I324" s="163"/>
      <c r="J324" s="163"/>
      <c r="K324" s="163"/>
      <c r="L324" s="169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  <c r="AG324" s="163"/>
      <c r="AH324" s="163"/>
      <c r="AI324" s="163"/>
      <c r="AJ324" s="163"/>
      <c r="AK324" s="163"/>
      <c r="AL324" s="163"/>
      <c r="AM324" s="163"/>
      <c r="AN324" s="163"/>
      <c r="AO324" s="163"/>
      <c r="AP324" s="163"/>
      <c r="AQ324" s="163"/>
      <c r="AR324" s="159"/>
      <c r="AS324" s="222"/>
      <c r="AT324" s="159"/>
      <c r="AU324" s="159"/>
      <c r="AV324" s="159"/>
      <c r="AW324" s="159"/>
      <c r="AX324" s="159"/>
      <c r="AY324" s="104"/>
    </row>
    <row r="325" spans="1:51" s="32" customFormat="1" ht="24.95" hidden="1" customHeight="1">
      <c r="A325" s="154"/>
      <c r="B325" s="154"/>
      <c r="C325" s="155"/>
      <c r="D325" s="154"/>
      <c r="E325" s="154"/>
      <c r="F325" s="154"/>
      <c r="G325" s="154"/>
      <c r="H325" s="156"/>
      <c r="I325" s="163"/>
      <c r="J325" s="163"/>
      <c r="K325" s="163"/>
      <c r="L325" s="169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  <c r="AG325" s="163"/>
      <c r="AH325" s="163"/>
      <c r="AI325" s="163"/>
      <c r="AJ325" s="163"/>
      <c r="AK325" s="163"/>
      <c r="AL325" s="163"/>
      <c r="AM325" s="163"/>
      <c r="AN325" s="163"/>
      <c r="AO325" s="163"/>
      <c r="AP325" s="163"/>
      <c r="AQ325" s="163"/>
      <c r="AR325" s="159"/>
      <c r="AS325" s="222"/>
      <c r="AT325" s="159"/>
      <c r="AU325" s="159"/>
      <c r="AV325" s="159"/>
      <c r="AW325" s="159"/>
      <c r="AX325" s="159"/>
      <c r="AY325" s="104"/>
    </row>
    <row r="326" spans="1:51" s="32" customFormat="1" ht="24.95" hidden="1" customHeight="1">
      <c r="A326" s="143"/>
      <c r="B326" s="143"/>
      <c r="C326" s="144"/>
      <c r="D326" s="143"/>
      <c r="E326" s="143"/>
      <c r="F326" s="143"/>
      <c r="G326" s="143"/>
      <c r="H326" s="145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7"/>
      <c r="AS326" s="223"/>
      <c r="AT326" s="147"/>
      <c r="AU326" s="147"/>
      <c r="AV326" s="147"/>
      <c r="AW326" s="147"/>
      <c r="AX326" s="147"/>
      <c r="AY326" s="104"/>
    </row>
    <row r="327" spans="1:51" s="32" customFormat="1" ht="24.95" hidden="1" customHeight="1">
      <c r="A327" s="148"/>
      <c r="B327" s="148"/>
      <c r="C327" s="149"/>
      <c r="D327" s="148"/>
      <c r="E327" s="148"/>
      <c r="F327" s="148"/>
      <c r="G327" s="148"/>
      <c r="H327" s="150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52"/>
      <c r="AS327" s="224"/>
      <c r="AT327" s="152"/>
      <c r="AU327" s="152"/>
      <c r="AV327" s="152"/>
      <c r="AW327" s="152"/>
      <c r="AX327" s="152"/>
      <c r="AY327" s="104"/>
    </row>
    <row r="328" spans="1:51" s="32" customFormat="1" ht="24.95" hidden="1" customHeight="1">
      <c r="A328" s="154"/>
      <c r="B328" s="154"/>
      <c r="C328" s="155"/>
      <c r="D328" s="154"/>
      <c r="E328" s="154"/>
      <c r="F328" s="154"/>
      <c r="G328" s="154"/>
      <c r="H328" s="156"/>
      <c r="I328" s="163"/>
      <c r="J328" s="163"/>
      <c r="K328" s="163"/>
      <c r="L328" s="169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  <c r="AG328" s="163"/>
      <c r="AH328" s="163"/>
      <c r="AI328" s="163"/>
      <c r="AJ328" s="163"/>
      <c r="AK328" s="163"/>
      <c r="AL328" s="163"/>
      <c r="AM328" s="163"/>
      <c r="AN328" s="163"/>
      <c r="AO328" s="163"/>
      <c r="AP328" s="163"/>
      <c r="AQ328" s="163"/>
      <c r="AR328" s="159"/>
      <c r="AS328" s="222"/>
      <c r="AT328" s="159"/>
      <c r="AU328" s="159"/>
      <c r="AV328" s="159"/>
      <c r="AW328" s="159"/>
      <c r="AX328" s="159"/>
      <c r="AY328" s="104"/>
    </row>
    <row r="329" spans="1:51" s="32" customFormat="1" ht="24.95" hidden="1" customHeight="1">
      <c r="A329" s="148"/>
      <c r="B329" s="148"/>
      <c r="C329" s="149"/>
      <c r="D329" s="148"/>
      <c r="E329" s="148"/>
      <c r="F329" s="148"/>
      <c r="G329" s="148"/>
      <c r="H329" s="150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52"/>
      <c r="AS329" s="224"/>
      <c r="AT329" s="152"/>
      <c r="AU329" s="152"/>
      <c r="AV329" s="152"/>
      <c r="AW329" s="152"/>
      <c r="AX329" s="152"/>
      <c r="AY329" s="104"/>
    </row>
    <row r="330" spans="1:51" s="32" customFormat="1" ht="24.95" hidden="1" customHeight="1">
      <c r="A330" s="154"/>
      <c r="B330" s="154"/>
      <c r="C330" s="155"/>
      <c r="D330" s="154"/>
      <c r="E330" s="154"/>
      <c r="F330" s="154"/>
      <c r="G330" s="154"/>
      <c r="H330" s="156"/>
      <c r="I330" s="163"/>
      <c r="J330" s="163"/>
      <c r="K330" s="163"/>
      <c r="L330" s="169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  <c r="AG330" s="163"/>
      <c r="AH330" s="163"/>
      <c r="AI330" s="163"/>
      <c r="AJ330" s="163"/>
      <c r="AK330" s="163"/>
      <c r="AL330" s="163"/>
      <c r="AM330" s="163"/>
      <c r="AN330" s="163"/>
      <c r="AO330" s="163"/>
      <c r="AP330" s="163"/>
      <c r="AQ330" s="163"/>
      <c r="AR330" s="159"/>
      <c r="AS330" s="222"/>
      <c r="AT330" s="159"/>
      <c r="AU330" s="159"/>
      <c r="AV330" s="159"/>
      <c r="AW330" s="159"/>
      <c r="AX330" s="159"/>
      <c r="AY330" s="104"/>
    </row>
    <row r="331" spans="1:51" s="32" customFormat="1" ht="24.95" hidden="1" customHeight="1">
      <c r="A331" s="143"/>
      <c r="B331" s="143"/>
      <c r="C331" s="144"/>
      <c r="D331" s="143"/>
      <c r="E331" s="143"/>
      <c r="F331" s="143"/>
      <c r="G331" s="143"/>
      <c r="H331" s="145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7"/>
      <c r="AS331" s="223"/>
      <c r="AT331" s="147"/>
      <c r="AU331" s="147"/>
      <c r="AV331" s="147"/>
      <c r="AW331" s="147"/>
      <c r="AX331" s="147"/>
      <c r="AY331" s="104"/>
    </row>
    <row r="332" spans="1:51" s="32" customFormat="1" ht="24.95" hidden="1" customHeight="1">
      <c r="A332" s="148"/>
      <c r="B332" s="148"/>
      <c r="C332" s="149"/>
      <c r="D332" s="148"/>
      <c r="E332" s="148"/>
      <c r="F332" s="148"/>
      <c r="G332" s="148"/>
      <c r="H332" s="150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52"/>
      <c r="AS332" s="224"/>
      <c r="AT332" s="152"/>
      <c r="AU332" s="152"/>
      <c r="AV332" s="152"/>
      <c r="AW332" s="152"/>
      <c r="AX332" s="152"/>
      <c r="AY332" s="104"/>
    </row>
    <row r="333" spans="1:51" s="32" customFormat="1" ht="24.95" hidden="1" customHeight="1">
      <c r="A333" s="154"/>
      <c r="B333" s="154"/>
      <c r="C333" s="155"/>
      <c r="D333" s="154"/>
      <c r="E333" s="154"/>
      <c r="F333" s="154"/>
      <c r="G333" s="154"/>
      <c r="H333" s="156"/>
      <c r="I333" s="163"/>
      <c r="J333" s="163"/>
      <c r="K333" s="163"/>
      <c r="L333" s="169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  <c r="AG333" s="163"/>
      <c r="AH333" s="163"/>
      <c r="AI333" s="163"/>
      <c r="AJ333" s="163"/>
      <c r="AK333" s="163"/>
      <c r="AL333" s="163"/>
      <c r="AM333" s="163"/>
      <c r="AN333" s="163"/>
      <c r="AO333" s="163"/>
      <c r="AP333" s="163"/>
      <c r="AQ333" s="163"/>
      <c r="AR333" s="159"/>
      <c r="AS333" s="222"/>
      <c r="AT333" s="159"/>
      <c r="AU333" s="159"/>
      <c r="AV333" s="159"/>
      <c r="AW333" s="159"/>
      <c r="AX333" s="159"/>
      <c r="AY333" s="104"/>
    </row>
    <row r="334" spans="1:51" s="32" customFormat="1" ht="24.95" customHeight="1">
      <c r="A334" s="137"/>
      <c r="B334" s="137"/>
      <c r="C334" s="138"/>
      <c r="D334" s="137"/>
      <c r="E334" s="137"/>
      <c r="F334" s="137"/>
      <c r="G334" s="137"/>
      <c r="H334" s="139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1"/>
      <c r="AS334" s="225"/>
      <c r="AT334" s="141"/>
      <c r="AU334" s="141"/>
      <c r="AV334" s="141"/>
      <c r="AW334" s="141"/>
      <c r="AX334" s="141"/>
      <c r="AY334" s="104"/>
    </row>
    <row r="335" spans="1:51" s="32" customFormat="1" ht="24.95" customHeight="1">
      <c r="A335" s="143"/>
      <c r="B335" s="143"/>
      <c r="C335" s="144"/>
      <c r="D335" s="143"/>
      <c r="E335" s="143"/>
      <c r="F335" s="143"/>
      <c r="G335" s="143"/>
      <c r="H335" s="145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7"/>
      <c r="AS335" s="223"/>
      <c r="AT335" s="147"/>
      <c r="AU335" s="147"/>
      <c r="AV335" s="147"/>
      <c r="AW335" s="147"/>
      <c r="AX335" s="147"/>
      <c r="AY335" s="104"/>
    </row>
    <row r="336" spans="1:51" s="32" customFormat="1" ht="24.95" customHeight="1">
      <c r="A336" s="148"/>
      <c r="B336" s="148"/>
      <c r="C336" s="149"/>
      <c r="D336" s="148"/>
      <c r="E336" s="148"/>
      <c r="F336" s="148"/>
      <c r="G336" s="148"/>
      <c r="H336" s="150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52"/>
      <c r="AS336" s="224"/>
      <c r="AT336" s="152"/>
      <c r="AU336" s="152"/>
      <c r="AV336" s="152"/>
      <c r="AW336" s="152"/>
      <c r="AX336" s="152"/>
      <c r="AY336" s="104"/>
    </row>
    <row r="337" spans="1:51" s="32" customFormat="1" ht="24.95" customHeight="1">
      <c r="A337" s="154"/>
      <c r="B337" s="154"/>
      <c r="C337" s="155"/>
      <c r="D337" s="154"/>
      <c r="E337" s="154"/>
      <c r="F337" s="154"/>
      <c r="G337" s="154"/>
      <c r="H337" s="156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  <c r="AG337" s="163"/>
      <c r="AH337" s="163"/>
      <c r="AI337" s="163"/>
      <c r="AJ337" s="163"/>
      <c r="AK337" s="163"/>
      <c r="AL337" s="163"/>
      <c r="AM337" s="163"/>
      <c r="AN337" s="163"/>
      <c r="AO337" s="163"/>
      <c r="AP337" s="163"/>
      <c r="AQ337" s="163"/>
      <c r="AR337" s="159"/>
      <c r="AS337" s="222"/>
      <c r="AT337" s="159"/>
      <c r="AU337" s="159"/>
      <c r="AV337" s="159"/>
      <c r="AW337" s="159"/>
      <c r="AX337" s="159"/>
      <c r="AY337" s="104"/>
    </row>
    <row r="338" spans="1:51" s="32" customFormat="1" ht="28.15" hidden="1" customHeight="1">
      <c r="A338" s="143"/>
      <c r="B338" s="143"/>
      <c r="C338" s="144"/>
      <c r="D338" s="143"/>
      <c r="E338" s="143"/>
      <c r="F338" s="143"/>
      <c r="G338" s="143"/>
      <c r="H338" s="145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7"/>
      <c r="AS338" s="223"/>
      <c r="AT338" s="147"/>
      <c r="AU338" s="147"/>
      <c r="AV338" s="147"/>
      <c r="AW338" s="147"/>
      <c r="AX338" s="147"/>
      <c r="AY338" s="104"/>
    </row>
    <row r="339" spans="1:51" s="32" customFormat="1" ht="34.15" hidden="1" customHeight="1">
      <c r="A339" s="148"/>
      <c r="B339" s="148"/>
      <c r="C339" s="149"/>
      <c r="D339" s="148"/>
      <c r="E339" s="148"/>
      <c r="F339" s="148"/>
      <c r="G339" s="148"/>
      <c r="H339" s="150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52"/>
      <c r="AS339" s="224"/>
      <c r="AT339" s="152"/>
      <c r="AU339" s="152"/>
      <c r="AV339" s="152"/>
      <c r="AW339" s="152"/>
      <c r="AX339" s="152"/>
      <c r="AY339" s="104"/>
    </row>
    <row r="340" spans="1:51" s="32" customFormat="1" ht="32.450000000000003" hidden="1" customHeight="1">
      <c r="A340" s="154"/>
      <c r="B340" s="154"/>
      <c r="C340" s="155"/>
      <c r="D340" s="154"/>
      <c r="E340" s="154"/>
      <c r="F340" s="154"/>
      <c r="G340" s="154"/>
      <c r="H340" s="156"/>
      <c r="I340" s="163"/>
      <c r="J340" s="163"/>
      <c r="K340" s="163"/>
      <c r="L340" s="169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  <c r="AG340" s="163"/>
      <c r="AH340" s="163"/>
      <c r="AI340" s="163"/>
      <c r="AJ340" s="163"/>
      <c r="AK340" s="163"/>
      <c r="AL340" s="163"/>
      <c r="AM340" s="163"/>
      <c r="AN340" s="163"/>
      <c r="AO340" s="163"/>
      <c r="AP340" s="163"/>
      <c r="AQ340" s="163"/>
      <c r="AR340" s="159"/>
      <c r="AS340" s="222"/>
      <c r="AT340" s="159"/>
      <c r="AU340" s="159"/>
      <c r="AV340" s="159"/>
      <c r="AW340" s="159"/>
      <c r="AX340" s="159"/>
      <c r="AY340" s="104"/>
    </row>
    <row r="341" spans="1:51" s="32" customFormat="1" ht="24.95" customHeight="1">
      <c r="A341" s="137"/>
      <c r="B341" s="137"/>
      <c r="C341" s="138"/>
      <c r="D341" s="137"/>
      <c r="E341" s="137"/>
      <c r="F341" s="137"/>
      <c r="G341" s="137"/>
      <c r="H341" s="139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1"/>
      <c r="AS341" s="225"/>
      <c r="AT341" s="141"/>
      <c r="AU341" s="141"/>
      <c r="AV341" s="141"/>
      <c r="AW341" s="141"/>
      <c r="AX341" s="141"/>
      <c r="AY341" s="104"/>
    </row>
    <row r="342" spans="1:51" s="32" customFormat="1" ht="24.95" customHeight="1">
      <c r="A342" s="143"/>
      <c r="B342" s="143"/>
      <c r="C342" s="144"/>
      <c r="D342" s="143"/>
      <c r="E342" s="143"/>
      <c r="F342" s="143"/>
      <c r="G342" s="143"/>
      <c r="H342" s="145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7"/>
      <c r="AS342" s="223"/>
      <c r="AT342" s="147"/>
      <c r="AU342" s="147"/>
      <c r="AV342" s="147"/>
      <c r="AW342" s="147"/>
      <c r="AX342" s="147"/>
      <c r="AY342" s="104"/>
    </row>
    <row r="343" spans="1:51" s="32" customFormat="1" ht="24.95" customHeight="1">
      <c r="A343" s="148"/>
      <c r="B343" s="148"/>
      <c r="C343" s="149"/>
      <c r="D343" s="148"/>
      <c r="E343" s="148"/>
      <c r="F343" s="148"/>
      <c r="G343" s="148"/>
      <c r="H343" s="150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52"/>
      <c r="AS343" s="224"/>
      <c r="AT343" s="152"/>
      <c r="AU343" s="152"/>
      <c r="AV343" s="152"/>
      <c r="AW343" s="152"/>
      <c r="AX343" s="152"/>
      <c r="AY343" s="104"/>
    </row>
    <row r="344" spans="1:51" s="32" customFormat="1" ht="25.9" customHeight="1">
      <c r="A344" s="154"/>
      <c r="B344" s="154"/>
      <c r="C344" s="155"/>
      <c r="D344" s="154"/>
      <c r="E344" s="154"/>
      <c r="F344" s="154"/>
      <c r="G344" s="154"/>
      <c r="H344" s="156"/>
      <c r="I344" s="169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  <c r="AG344" s="163"/>
      <c r="AH344" s="163"/>
      <c r="AI344" s="163"/>
      <c r="AJ344" s="163"/>
      <c r="AK344" s="163"/>
      <c r="AL344" s="163"/>
      <c r="AM344" s="163"/>
      <c r="AN344" s="163"/>
      <c r="AO344" s="163"/>
      <c r="AP344" s="163"/>
      <c r="AQ344" s="163"/>
      <c r="AR344" s="159"/>
      <c r="AS344" s="222"/>
      <c r="AT344" s="159"/>
      <c r="AU344" s="159"/>
      <c r="AV344" s="159"/>
      <c r="AW344" s="159"/>
      <c r="AX344" s="159"/>
      <c r="AY344" s="104"/>
    </row>
    <row r="345" spans="1:51" s="32" customFormat="1" ht="24.95" hidden="1" customHeight="1">
      <c r="A345" s="154"/>
      <c r="B345" s="154"/>
      <c r="C345" s="155"/>
      <c r="D345" s="154"/>
      <c r="E345" s="154"/>
      <c r="F345" s="154"/>
      <c r="G345" s="154"/>
      <c r="H345" s="156"/>
      <c r="I345" s="163"/>
      <c r="J345" s="163"/>
      <c r="K345" s="163"/>
      <c r="L345" s="169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  <c r="AG345" s="163"/>
      <c r="AH345" s="163"/>
      <c r="AI345" s="163"/>
      <c r="AJ345" s="163"/>
      <c r="AK345" s="163"/>
      <c r="AL345" s="163"/>
      <c r="AM345" s="163"/>
      <c r="AN345" s="163"/>
      <c r="AO345" s="163"/>
      <c r="AP345" s="163"/>
      <c r="AQ345" s="163"/>
      <c r="AR345" s="159"/>
      <c r="AS345" s="222"/>
      <c r="AT345" s="159"/>
      <c r="AU345" s="159"/>
      <c r="AV345" s="159"/>
      <c r="AW345" s="159"/>
      <c r="AX345" s="159"/>
      <c r="AY345" s="104"/>
    </row>
    <row r="346" spans="1:51" s="32" customFormat="1" ht="24.95" hidden="1" customHeight="1">
      <c r="A346" s="143"/>
      <c r="B346" s="143"/>
      <c r="C346" s="144"/>
      <c r="D346" s="143"/>
      <c r="E346" s="143"/>
      <c r="F346" s="143"/>
      <c r="G346" s="143"/>
      <c r="H346" s="145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7"/>
      <c r="AS346" s="223"/>
      <c r="AT346" s="147"/>
      <c r="AU346" s="147"/>
      <c r="AV346" s="147"/>
      <c r="AW346" s="147"/>
      <c r="AX346" s="147"/>
      <c r="AY346" s="104"/>
    </row>
    <row r="347" spans="1:51" s="32" customFormat="1" ht="24.95" hidden="1" customHeight="1">
      <c r="A347" s="148"/>
      <c r="B347" s="148"/>
      <c r="C347" s="149"/>
      <c r="D347" s="148"/>
      <c r="E347" s="148"/>
      <c r="F347" s="148"/>
      <c r="G347" s="148"/>
      <c r="H347" s="150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52"/>
      <c r="AS347" s="224"/>
      <c r="AT347" s="152"/>
      <c r="AU347" s="152"/>
      <c r="AV347" s="152"/>
      <c r="AW347" s="152"/>
      <c r="AX347" s="152"/>
      <c r="AY347" s="104"/>
    </row>
    <row r="348" spans="1:51" s="32" customFormat="1" ht="24.95" hidden="1" customHeight="1">
      <c r="A348" s="154"/>
      <c r="B348" s="154"/>
      <c r="C348" s="155"/>
      <c r="D348" s="154"/>
      <c r="E348" s="154"/>
      <c r="F348" s="154"/>
      <c r="G348" s="154"/>
      <c r="H348" s="156"/>
      <c r="I348" s="169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  <c r="AG348" s="163"/>
      <c r="AH348" s="163"/>
      <c r="AI348" s="163"/>
      <c r="AJ348" s="163"/>
      <c r="AK348" s="163"/>
      <c r="AL348" s="163"/>
      <c r="AM348" s="163"/>
      <c r="AN348" s="163"/>
      <c r="AO348" s="163"/>
      <c r="AP348" s="163"/>
      <c r="AQ348" s="163"/>
      <c r="AR348" s="159"/>
      <c r="AS348" s="222"/>
      <c r="AT348" s="159"/>
      <c r="AU348" s="159"/>
      <c r="AV348" s="159"/>
      <c r="AW348" s="159"/>
      <c r="AX348" s="159"/>
      <c r="AY348" s="104"/>
    </row>
    <row r="349" spans="1:51" s="32" customFormat="1" ht="24.95" hidden="1" customHeight="1">
      <c r="A349" s="154"/>
      <c r="B349" s="154"/>
      <c r="C349" s="155"/>
      <c r="D349" s="154"/>
      <c r="E349" s="154"/>
      <c r="F349" s="154"/>
      <c r="G349" s="154"/>
      <c r="H349" s="156"/>
      <c r="I349" s="169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  <c r="AG349" s="163"/>
      <c r="AH349" s="163"/>
      <c r="AI349" s="163"/>
      <c r="AJ349" s="163"/>
      <c r="AK349" s="163"/>
      <c r="AL349" s="163"/>
      <c r="AM349" s="163"/>
      <c r="AN349" s="163"/>
      <c r="AO349" s="163"/>
      <c r="AP349" s="163"/>
      <c r="AQ349" s="163"/>
      <c r="AR349" s="159"/>
      <c r="AS349" s="222"/>
      <c r="AT349" s="159"/>
      <c r="AU349" s="159"/>
      <c r="AV349" s="159"/>
      <c r="AW349" s="159"/>
      <c r="AX349" s="159"/>
      <c r="AY349" s="104"/>
    </row>
    <row r="350" spans="1:51" s="32" customFormat="1" ht="24.95" hidden="1" customHeight="1">
      <c r="A350" s="143"/>
      <c r="B350" s="143"/>
      <c r="C350" s="144"/>
      <c r="D350" s="143"/>
      <c r="E350" s="143"/>
      <c r="F350" s="143"/>
      <c r="G350" s="143"/>
      <c r="H350" s="145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7"/>
      <c r="AS350" s="223"/>
      <c r="AT350" s="147"/>
      <c r="AU350" s="147"/>
      <c r="AV350" s="147"/>
      <c r="AW350" s="147"/>
      <c r="AX350" s="147"/>
      <c r="AY350" s="104"/>
    </row>
    <row r="351" spans="1:51" s="32" customFormat="1" ht="24.95" hidden="1" customHeight="1">
      <c r="A351" s="148"/>
      <c r="B351" s="148"/>
      <c r="C351" s="149"/>
      <c r="D351" s="148"/>
      <c r="E351" s="148"/>
      <c r="F351" s="148"/>
      <c r="G351" s="148"/>
      <c r="H351" s="150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52"/>
      <c r="AS351" s="224"/>
      <c r="AT351" s="152"/>
      <c r="AU351" s="152"/>
      <c r="AV351" s="152"/>
      <c r="AW351" s="152"/>
      <c r="AX351" s="152"/>
      <c r="AY351" s="104"/>
    </row>
    <row r="352" spans="1:51" s="32" customFormat="1" ht="30" hidden="1" customHeight="1">
      <c r="A352" s="154"/>
      <c r="B352" s="154"/>
      <c r="C352" s="155"/>
      <c r="D352" s="154"/>
      <c r="E352" s="154"/>
      <c r="F352" s="154"/>
      <c r="G352" s="154"/>
      <c r="H352" s="156"/>
      <c r="I352" s="169"/>
      <c r="J352" s="163"/>
      <c r="K352" s="163"/>
      <c r="L352" s="169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  <c r="AG352" s="163"/>
      <c r="AH352" s="163"/>
      <c r="AI352" s="163"/>
      <c r="AJ352" s="163"/>
      <c r="AK352" s="163"/>
      <c r="AL352" s="163"/>
      <c r="AM352" s="163"/>
      <c r="AN352" s="163"/>
      <c r="AO352" s="163"/>
      <c r="AP352" s="163"/>
      <c r="AQ352" s="163"/>
      <c r="AR352" s="159"/>
      <c r="AS352" s="222"/>
      <c r="AT352" s="159"/>
      <c r="AU352" s="159"/>
      <c r="AV352" s="159"/>
      <c r="AW352" s="159"/>
      <c r="AX352" s="159"/>
      <c r="AY352" s="104"/>
    </row>
    <row r="353" spans="1:51" s="32" customFormat="1" ht="30.6" hidden="1" customHeight="1">
      <c r="A353" s="154"/>
      <c r="B353" s="154"/>
      <c r="C353" s="155"/>
      <c r="D353" s="154"/>
      <c r="E353" s="154"/>
      <c r="F353" s="154"/>
      <c r="G353" s="154"/>
      <c r="H353" s="156"/>
      <c r="I353" s="163"/>
      <c r="J353" s="163"/>
      <c r="K353" s="163"/>
      <c r="L353" s="169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  <c r="AG353" s="163"/>
      <c r="AH353" s="163"/>
      <c r="AI353" s="163"/>
      <c r="AJ353" s="163"/>
      <c r="AK353" s="163"/>
      <c r="AL353" s="163"/>
      <c r="AM353" s="163"/>
      <c r="AN353" s="163"/>
      <c r="AO353" s="163"/>
      <c r="AP353" s="163"/>
      <c r="AQ353" s="163"/>
      <c r="AR353" s="159"/>
      <c r="AS353" s="222"/>
      <c r="AT353" s="159"/>
      <c r="AU353" s="159"/>
      <c r="AV353" s="159"/>
      <c r="AW353" s="159"/>
      <c r="AX353" s="159"/>
      <c r="AY353" s="104"/>
    </row>
    <row r="354" spans="1:51" s="32" customFormat="1" ht="24.95" hidden="1" customHeight="1">
      <c r="A354" s="143"/>
      <c r="B354" s="143"/>
      <c r="C354" s="144"/>
      <c r="D354" s="143"/>
      <c r="E354" s="143"/>
      <c r="F354" s="143"/>
      <c r="G354" s="143"/>
      <c r="H354" s="145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7"/>
      <c r="AS354" s="223"/>
      <c r="AT354" s="147"/>
      <c r="AU354" s="147"/>
      <c r="AV354" s="147"/>
      <c r="AW354" s="147"/>
      <c r="AX354" s="147"/>
      <c r="AY354" s="104"/>
    </row>
    <row r="355" spans="1:51" s="32" customFormat="1" ht="24.95" hidden="1" customHeight="1">
      <c r="A355" s="148"/>
      <c r="B355" s="148"/>
      <c r="C355" s="149"/>
      <c r="D355" s="148"/>
      <c r="E355" s="148"/>
      <c r="F355" s="148"/>
      <c r="G355" s="148"/>
      <c r="H355" s="150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52"/>
      <c r="AS355" s="224"/>
      <c r="AT355" s="152"/>
      <c r="AU355" s="152"/>
      <c r="AV355" s="152"/>
      <c r="AW355" s="152"/>
      <c r="AX355" s="152"/>
      <c r="AY355" s="104"/>
    </row>
    <row r="356" spans="1:51" s="32" customFormat="1" ht="24.95" hidden="1" customHeight="1">
      <c r="A356" s="154"/>
      <c r="B356" s="154"/>
      <c r="C356" s="155"/>
      <c r="D356" s="154"/>
      <c r="E356" s="154"/>
      <c r="F356" s="154"/>
      <c r="G356" s="154"/>
      <c r="H356" s="156"/>
      <c r="I356" s="169"/>
      <c r="J356" s="163"/>
      <c r="K356" s="169"/>
      <c r="L356" s="169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3"/>
      <c r="AM356" s="163"/>
      <c r="AN356" s="163"/>
      <c r="AO356" s="163"/>
      <c r="AP356" s="163"/>
      <c r="AQ356" s="163"/>
      <c r="AR356" s="159"/>
      <c r="AS356" s="222"/>
      <c r="AT356" s="159"/>
      <c r="AU356" s="159"/>
      <c r="AV356" s="159"/>
      <c r="AW356" s="159"/>
      <c r="AX356" s="159"/>
      <c r="AY356" s="104"/>
    </row>
    <row r="357" spans="1:51" s="32" customFormat="1" ht="24.95" hidden="1" customHeight="1">
      <c r="A357" s="143"/>
      <c r="B357" s="143"/>
      <c r="C357" s="144"/>
      <c r="D357" s="143"/>
      <c r="E357" s="143"/>
      <c r="F357" s="143"/>
      <c r="G357" s="143"/>
      <c r="H357" s="145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7"/>
      <c r="AS357" s="223"/>
      <c r="AT357" s="147"/>
      <c r="AU357" s="147"/>
      <c r="AV357" s="147"/>
      <c r="AW357" s="147"/>
      <c r="AX357" s="147"/>
      <c r="AY357" s="104"/>
    </row>
    <row r="358" spans="1:51" s="32" customFormat="1" ht="24.95" hidden="1" customHeight="1">
      <c r="A358" s="148"/>
      <c r="B358" s="148"/>
      <c r="C358" s="149"/>
      <c r="D358" s="148"/>
      <c r="E358" s="148"/>
      <c r="F358" s="148"/>
      <c r="G358" s="148"/>
      <c r="H358" s="150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52"/>
      <c r="AS358" s="224"/>
      <c r="AT358" s="152"/>
      <c r="AU358" s="152"/>
      <c r="AV358" s="152"/>
      <c r="AW358" s="152"/>
      <c r="AX358" s="152"/>
      <c r="AY358" s="104"/>
    </row>
    <row r="359" spans="1:51" s="32" customFormat="1" ht="24.95" hidden="1" customHeight="1">
      <c r="A359" s="154"/>
      <c r="B359" s="154"/>
      <c r="C359" s="155"/>
      <c r="D359" s="154"/>
      <c r="E359" s="154"/>
      <c r="F359" s="154"/>
      <c r="G359" s="154"/>
      <c r="H359" s="156"/>
      <c r="I359" s="169"/>
      <c r="J359" s="163"/>
      <c r="K359" s="169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63"/>
      <c r="AN359" s="163"/>
      <c r="AO359" s="163"/>
      <c r="AP359" s="163"/>
      <c r="AQ359" s="163"/>
      <c r="AR359" s="159"/>
      <c r="AS359" s="222"/>
      <c r="AT359" s="159"/>
      <c r="AU359" s="159"/>
      <c r="AV359" s="159"/>
      <c r="AW359" s="159"/>
      <c r="AX359" s="159"/>
      <c r="AY359" s="104"/>
    </row>
    <row r="360" spans="1:51" s="32" customFormat="1" ht="24.95" hidden="1" customHeight="1">
      <c r="A360" s="143"/>
      <c r="B360" s="143"/>
      <c r="C360" s="144"/>
      <c r="D360" s="143"/>
      <c r="E360" s="143"/>
      <c r="F360" s="143"/>
      <c r="G360" s="143"/>
      <c r="H360" s="145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7"/>
      <c r="AS360" s="223"/>
      <c r="AT360" s="147"/>
      <c r="AU360" s="147"/>
      <c r="AV360" s="147"/>
      <c r="AW360" s="147"/>
      <c r="AX360" s="147"/>
      <c r="AY360" s="104"/>
    </row>
    <row r="361" spans="1:51" s="32" customFormat="1" ht="27.6" hidden="1" customHeight="1">
      <c r="A361" s="148"/>
      <c r="B361" s="148"/>
      <c r="C361" s="149"/>
      <c r="D361" s="148"/>
      <c r="E361" s="148"/>
      <c r="F361" s="148"/>
      <c r="G361" s="148"/>
      <c r="H361" s="150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52"/>
      <c r="AS361" s="224"/>
      <c r="AT361" s="152"/>
      <c r="AU361" s="152"/>
      <c r="AV361" s="152"/>
      <c r="AW361" s="152"/>
      <c r="AX361" s="152"/>
      <c r="AY361" s="104"/>
    </row>
    <row r="362" spans="1:51" s="32" customFormat="1" ht="28.15" hidden="1" customHeight="1">
      <c r="A362" s="154"/>
      <c r="B362" s="154"/>
      <c r="C362" s="155"/>
      <c r="D362" s="154"/>
      <c r="E362" s="154"/>
      <c r="F362" s="154"/>
      <c r="G362" s="154"/>
      <c r="H362" s="156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  <c r="AG362" s="163"/>
      <c r="AH362" s="163"/>
      <c r="AI362" s="163"/>
      <c r="AJ362" s="163"/>
      <c r="AK362" s="163"/>
      <c r="AL362" s="163"/>
      <c r="AM362" s="163"/>
      <c r="AN362" s="163"/>
      <c r="AO362" s="163"/>
      <c r="AP362" s="163"/>
      <c r="AQ362" s="163"/>
      <c r="AR362" s="159"/>
      <c r="AS362" s="222"/>
      <c r="AT362" s="159"/>
      <c r="AU362" s="159"/>
      <c r="AV362" s="159"/>
      <c r="AW362" s="159"/>
      <c r="AX362" s="159"/>
      <c r="AY362" s="104"/>
    </row>
    <row r="363" spans="1:51" s="32" customFormat="1" ht="24.95" hidden="1" customHeight="1">
      <c r="A363" s="148"/>
      <c r="B363" s="148"/>
      <c r="C363" s="149"/>
      <c r="D363" s="148"/>
      <c r="E363" s="148"/>
      <c r="F363" s="148"/>
      <c r="G363" s="148"/>
      <c r="H363" s="150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52"/>
      <c r="AS363" s="224"/>
      <c r="AT363" s="152"/>
      <c r="AU363" s="152"/>
      <c r="AV363" s="152"/>
      <c r="AW363" s="152"/>
      <c r="AX363" s="152"/>
      <c r="AY363" s="104"/>
    </row>
    <row r="364" spans="1:51" s="32" customFormat="1" ht="24.95" hidden="1" customHeight="1">
      <c r="A364" s="154"/>
      <c r="B364" s="154"/>
      <c r="C364" s="155"/>
      <c r="D364" s="154"/>
      <c r="E364" s="154"/>
      <c r="F364" s="226"/>
      <c r="G364" s="226"/>
      <c r="H364" s="156"/>
      <c r="I364" s="169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  <c r="AG364" s="163"/>
      <c r="AH364" s="163"/>
      <c r="AI364" s="163"/>
      <c r="AJ364" s="163"/>
      <c r="AK364" s="163"/>
      <c r="AL364" s="163"/>
      <c r="AM364" s="163"/>
      <c r="AN364" s="163"/>
      <c r="AO364" s="163"/>
      <c r="AP364" s="163"/>
      <c r="AQ364" s="163"/>
      <c r="AR364" s="159"/>
      <c r="AS364" s="222"/>
      <c r="AT364" s="159"/>
      <c r="AU364" s="159"/>
      <c r="AV364" s="159"/>
      <c r="AW364" s="159"/>
      <c r="AX364" s="159"/>
      <c r="AY364" s="104"/>
    </row>
    <row r="365" spans="1:51" s="28" customFormat="1" ht="48.6" customHeight="1">
      <c r="A365" s="227"/>
      <c r="B365" s="227"/>
      <c r="C365" s="122"/>
      <c r="D365" s="228"/>
      <c r="E365" s="228"/>
      <c r="F365" s="228"/>
      <c r="G365" s="228"/>
      <c r="H365" s="267"/>
      <c r="I365" s="269"/>
      <c r="J365" s="269"/>
      <c r="K365" s="269"/>
      <c r="L365" s="269"/>
      <c r="M365" s="269"/>
      <c r="N365" s="269"/>
      <c r="O365" s="269"/>
      <c r="P365" s="269"/>
      <c r="Q365" s="269"/>
      <c r="R365" s="269"/>
      <c r="S365" s="269"/>
      <c r="T365" s="269"/>
      <c r="U365" s="269"/>
      <c r="V365" s="269"/>
      <c r="W365" s="269"/>
      <c r="X365" s="269"/>
      <c r="Y365" s="269"/>
      <c r="Z365" s="269"/>
      <c r="AA365" s="269"/>
      <c r="AB365" s="269"/>
      <c r="AC365" s="269"/>
      <c r="AD365" s="269"/>
      <c r="AE365" s="269"/>
      <c r="AF365" s="269"/>
      <c r="AG365" s="269"/>
      <c r="AH365" s="269"/>
      <c r="AI365" s="269"/>
      <c r="AJ365" s="269"/>
      <c r="AK365" s="269"/>
      <c r="AL365" s="269"/>
      <c r="AM365" s="269"/>
      <c r="AN365" s="269"/>
      <c r="AO365" s="269"/>
      <c r="AP365" s="269"/>
      <c r="AQ365" s="269"/>
      <c r="AR365" s="270"/>
      <c r="AS365" s="270"/>
      <c r="AT365" s="270"/>
      <c r="AU365" s="270"/>
      <c r="AV365" s="270"/>
      <c r="AW365" s="270"/>
      <c r="AX365" s="270"/>
      <c r="AY365" s="85"/>
    </row>
    <row r="366" spans="1:51" s="28" customFormat="1" ht="24.6" hidden="1" customHeight="1">
      <c r="A366" s="137"/>
      <c r="B366" s="137"/>
      <c r="C366" s="199"/>
      <c r="D366" s="171"/>
      <c r="E366" s="171"/>
      <c r="F366" s="171"/>
      <c r="G366" s="171"/>
      <c r="H366" s="139"/>
      <c r="I366" s="200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  <c r="AA366" s="200"/>
      <c r="AB366" s="200"/>
      <c r="AC366" s="200"/>
      <c r="AD366" s="200"/>
      <c r="AE366" s="200"/>
      <c r="AF366" s="200"/>
      <c r="AG366" s="200"/>
      <c r="AH366" s="200"/>
      <c r="AI366" s="200"/>
      <c r="AJ366" s="200"/>
      <c r="AK366" s="200"/>
      <c r="AL366" s="200"/>
      <c r="AM366" s="200"/>
      <c r="AN366" s="200"/>
      <c r="AO366" s="200"/>
      <c r="AP366" s="200"/>
      <c r="AQ366" s="200"/>
      <c r="AR366" s="201"/>
      <c r="AS366" s="201"/>
      <c r="AT366" s="201"/>
      <c r="AU366" s="201"/>
      <c r="AV366" s="201"/>
      <c r="AW366" s="201"/>
      <c r="AX366" s="201"/>
      <c r="AY366" s="85"/>
    </row>
    <row r="367" spans="1:51" s="28" customFormat="1" ht="24" hidden="1" customHeight="1">
      <c r="A367" s="143"/>
      <c r="B367" s="143"/>
      <c r="C367" s="202"/>
      <c r="D367" s="177"/>
      <c r="E367" s="177"/>
      <c r="F367" s="177"/>
      <c r="G367" s="177"/>
      <c r="H367" s="145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  <c r="AA367" s="203"/>
      <c r="AB367" s="203"/>
      <c r="AC367" s="203"/>
      <c r="AD367" s="203"/>
      <c r="AE367" s="203"/>
      <c r="AF367" s="203"/>
      <c r="AG367" s="203"/>
      <c r="AH367" s="203"/>
      <c r="AI367" s="203"/>
      <c r="AJ367" s="203"/>
      <c r="AK367" s="203"/>
      <c r="AL367" s="203"/>
      <c r="AM367" s="203"/>
      <c r="AN367" s="203"/>
      <c r="AO367" s="203"/>
      <c r="AP367" s="203"/>
      <c r="AQ367" s="203"/>
      <c r="AR367" s="204"/>
      <c r="AS367" s="204"/>
      <c r="AT367" s="204"/>
      <c r="AU367" s="204"/>
      <c r="AV367" s="204"/>
      <c r="AW367" s="204"/>
      <c r="AX367" s="204"/>
      <c r="AY367" s="85"/>
    </row>
    <row r="368" spans="1:51" s="28" customFormat="1" ht="30.6" hidden="1" customHeight="1">
      <c r="A368" s="148"/>
      <c r="B368" s="148"/>
      <c r="C368" s="205"/>
      <c r="D368" s="183"/>
      <c r="E368" s="183"/>
      <c r="F368" s="183"/>
      <c r="G368" s="183"/>
      <c r="H368" s="150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  <c r="AI368" s="206"/>
      <c r="AJ368" s="206"/>
      <c r="AK368" s="206"/>
      <c r="AL368" s="206"/>
      <c r="AM368" s="206"/>
      <c r="AN368" s="206"/>
      <c r="AO368" s="206"/>
      <c r="AP368" s="206"/>
      <c r="AQ368" s="206"/>
      <c r="AR368" s="207"/>
      <c r="AS368" s="207"/>
      <c r="AT368" s="207"/>
      <c r="AU368" s="207"/>
      <c r="AV368" s="207"/>
      <c r="AW368" s="207"/>
      <c r="AX368" s="207"/>
      <c r="AY368" s="85"/>
    </row>
    <row r="369" spans="1:51" s="28" customFormat="1" ht="30" hidden="1" customHeight="1">
      <c r="A369" s="226"/>
      <c r="B369" s="226"/>
      <c r="C369" s="218"/>
      <c r="D369" s="217"/>
      <c r="E369" s="217"/>
      <c r="F369" s="217"/>
      <c r="G369" s="217"/>
      <c r="H369" s="156"/>
      <c r="I369" s="209"/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  <c r="W369" s="209"/>
      <c r="X369" s="209"/>
      <c r="Y369" s="209"/>
      <c r="Z369" s="209"/>
      <c r="AA369" s="209"/>
      <c r="AB369" s="209"/>
      <c r="AC369" s="209"/>
      <c r="AD369" s="209"/>
      <c r="AE369" s="209"/>
      <c r="AF369" s="209"/>
      <c r="AG369" s="209"/>
      <c r="AH369" s="209"/>
      <c r="AI369" s="209"/>
      <c r="AJ369" s="209"/>
      <c r="AK369" s="209"/>
      <c r="AL369" s="209"/>
      <c r="AM369" s="209"/>
      <c r="AN369" s="209"/>
      <c r="AO369" s="209"/>
      <c r="AP369" s="209"/>
      <c r="AQ369" s="209"/>
      <c r="AR369" s="219"/>
      <c r="AS369" s="219"/>
      <c r="AT369" s="219"/>
      <c r="AU369" s="219"/>
      <c r="AV369" s="219"/>
      <c r="AW369" s="219"/>
      <c r="AX369" s="219"/>
      <c r="AY369" s="85"/>
    </row>
    <row r="370" spans="1:51" s="28" customFormat="1" ht="19.899999999999999" hidden="1" customHeight="1">
      <c r="A370" s="229"/>
      <c r="B370" s="137"/>
      <c r="C370" s="229"/>
      <c r="D370" s="229"/>
      <c r="E370" s="229"/>
      <c r="F370" s="229"/>
      <c r="G370" s="229"/>
      <c r="H370" s="139"/>
      <c r="I370" s="230"/>
      <c r="J370" s="230"/>
      <c r="K370" s="230"/>
      <c r="L370" s="230"/>
      <c r="M370" s="230"/>
      <c r="N370" s="230"/>
      <c r="O370" s="230"/>
      <c r="P370" s="230"/>
      <c r="Q370" s="230"/>
      <c r="R370" s="230"/>
      <c r="S370" s="230"/>
      <c r="T370" s="230"/>
      <c r="U370" s="230"/>
      <c r="V370" s="230"/>
      <c r="W370" s="230"/>
      <c r="X370" s="230"/>
      <c r="Y370" s="230"/>
      <c r="Z370" s="230"/>
      <c r="AA370" s="230"/>
      <c r="AB370" s="230"/>
      <c r="AC370" s="230"/>
      <c r="AD370" s="230"/>
      <c r="AE370" s="230"/>
      <c r="AF370" s="230"/>
      <c r="AG370" s="230"/>
      <c r="AH370" s="230"/>
      <c r="AI370" s="230"/>
      <c r="AJ370" s="230"/>
      <c r="AK370" s="230"/>
      <c r="AL370" s="230"/>
      <c r="AM370" s="230"/>
      <c r="AN370" s="230"/>
      <c r="AO370" s="230"/>
      <c r="AP370" s="230"/>
      <c r="AQ370" s="230"/>
      <c r="AR370" s="225"/>
      <c r="AS370" s="231"/>
      <c r="AT370" s="164"/>
      <c r="AU370" s="164"/>
      <c r="AV370" s="164"/>
      <c r="AW370" s="164"/>
      <c r="AX370" s="164"/>
      <c r="AY370" s="85"/>
    </row>
    <row r="371" spans="1:51" s="28" customFormat="1" ht="27" hidden="1" customHeight="1">
      <c r="A371" s="232"/>
      <c r="B371" s="143"/>
      <c r="C371" s="232"/>
      <c r="D371" s="232"/>
      <c r="E371" s="232"/>
      <c r="F371" s="232"/>
      <c r="G371" s="232"/>
      <c r="H371" s="145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  <c r="V371" s="233"/>
      <c r="W371" s="233"/>
      <c r="X371" s="233"/>
      <c r="Y371" s="233"/>
      <c r="Z371" s="233"/>
      <c r="AA371" s="233"/>
      <c r="AB371" s="233"/>
      <c r="AC371" s="233"/>
      <c r="AD371" s="233"/>
      <c r="AE371" s="233"/>
      <c r="AF371" s="233"/>
      <c r="AG371" s="233"/>
      <c r="AH371" s="233"/>
      <c r="AI371" s="233"/>
      <c r="AJ371" s="233"/>
      <c r="AK371" s="233"/>
      <c r="AL371" s="233"/>
      <c r="AM371" s="233"/>
      <c r="AN371" s="233"/>
      <c r="AO371" s="233"/>
      <c r="AP371" s="233"/>
      <c r="AQ371" s="233"/>
      <c r="AR371" s="223"/>
      <c r="AS371" s="234"/>
      <c r="AT371" s="235"/>
      <c r="AU371" s="235"/>
      <c r="AV371" s="235"/>
      <c r="AW371" s="235"/>
      <c r="AX371" s="235"/>
      <c r="AY371" s="85"/>
    </row>
    <row r="372" spans="1:51" s="28" customFormat="1" ht="30" hidden="1" customHeight="1">
      <c r="A372" s="236"/>
      <c r="B372" s="148"/>
      <c r="C372" s="236"/>
      <c r="D372" s="236"/>
      <c r="E372" s="236"/>
      <c r="F372" s="236"/>
      <c r="G372" s="236"/>
      <c r="H372" s="150"/>
      <c r="I372" s="237"/>
      <c r="J372" s="237"/>
      <c r="K372" s="237"/>
      <c r="L372" s="237"/>
      <c r="M372" s="237"/>
      <c r="N372" s="237"/>
      <c r="O372" s="237"/>
      <c r="P372" s="237"/>
      <c r="Q372" s="237"/>
      <c r="R372" s="237"/>
      <c r="S372" s="237"/>
      <c r="T372" s="237"/>
      <c r="U372" s="237"/>
      <c r="V372" s="237"/>
      <c r="W372" s="237"/>
      <c r="X372" s="237"/>
      <c r="Y372" s="237"/>
      <c r="Z372" s="237"/>
      <c r="AA372" s="237"/>
      <c r="AB372" s="237"/>
      <c r="AC372" s="237"/>
      <c r="AD372" s="237"/>
      <c r="AE372" s="237"/>
      <c r="AF372" s="237"/>
      <c r="AG372" s="237"/>
      <c r="AH372" s="237"/>
      <c r="AI372" s="237"/>
      <c r="AJ372" s="237"/>
      <c r="AK372" s="237"/>
      <c r="AL372" s="237"/>
      <c r="AM372" s="237"/>
      <c r="AN372" s="237"/>
      <c r="AO372" s="237"/>
      <c r="AP372" s="237"/>
      <c r="AQ372" s="237"/>
      <c r="AR372" s="224"/>
      <c r="AS372" s="238"/>
      <c r="AT372" s="239"/>
      <c r="AU372" s="239"/>
      <c r="AV372" s="239"/>
      <c r="AW372" s="239"/>
      <c r="AX372" s="239"/>
      <c r="AY372" s="85"/>
    </row>
    <row r="373" spans="1:51" s="28" customFormat="1" ht="36.6" hidden="1" customHeight="1">
      <c r="A373" s="240"/>
      <c r="B373" s="154"/>
      <c r="C373" s="240"/>
      <c r="D373" s="240"/>
      <c r="E373" s="240"/>
      <c r="F373" s="240"/>
      <c r="G373" s="240"/>
      <c r="H373" s="156"/>
      <c r="I373" s="241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42"/>
      <c r="AE373" s="242"/>
      <c r="AF373" s="242"/>
      <c r="AG373" s="242"/>
      <c r="AH373" s="242"/>
      <c r="AI373" s="242"/>
      <c r="AJ373" s="242"/>
      <c r="AK373" s="242"/>
      <c r="AL373" s="242"/>
      <c r="AM373" s="242"/>
      <c r="AN373" s="242"/>
      <c r="AO373" s="242"/>
      <c r="AP373" s="242"/>
      <c r="AQ373" s="242"/>
      <c r="AR373" s="222"/>
      <c r="AS373" s="243"/>
      <c r="AT373" s="244"/>
      <c r="AU373" s="244"/>
      <c r="AV373" s="244"/>
      <c r="AW373" s="244"/>
      <c r="AX373" s="244"/>
      <c r="AY373" s="85"/>
    </row>
    <row r="374" spans="1:51" s="28" customFormat="1" ht="32.450000000000003" hidden="1" customHeight="1">
      <c r="A374" s="236"/>
      <c r="B374" s="148"/>
      <c r="C374" s="236"/>
      <c r="D374" s="236"/>
      <c r="E374" s="236"/>
      <c r="F374" s="236"/>
      <c r="G374" s="236"/>
      <c r="H374" s="150"/>
      <c r="I374" s="237"/>
      <c r="J374" s="237"/>
      <c r="K374" s="237"/>
      <c r="L374" s="237"/>
      <c r="M374" s="237"/>
      <c r="N374" s="237"/>
      <c r="O374" s="237"/>
      <c r="P374" s="237"/>
      <c r="Q374" s="237"/>
      <c r="R374" s="237"/>
      <c r="S374" s="237"/>
      <c r="T374" s="237"/>
      <c r="U374" s="237"/>
      <c r="V374" s="237"/>
      <c r="W374" s="237"/>
      <c r="X374" s="237"/>
      <c r="Y374" s="237"/>
      <c r="Z374" s="237"/>
      <c r="AA374" s="237"/>
      <c r="AB374" s="237"/>
      <c r="AC374" s="237"/>
      <c r="AD374" s="237"/>
      <c r="AE374" s="237"/>
      <c r="AF374" s="237"/>
      <c r="AG374" s="237"/>
      <c r="AH374" s="237"/>
      <c r="AI374" s="237"/>
      <c r="AJ374" s="237"/>
      <c r="AK374" s="237"/>
      <c r="AL374" s="237"/>
      <c r="AM374" s="237"/>
      <c r="AN374" s="237"/>
      <c r="AO374" s="237"/>
      <c r="AP374" s="237"/>
      <c r="AQ374" s="237"/>
      <c r="AR374" s="224"/>
      <c r="AS374" s="238"/>
      <c r="AT374" s="239"/>
      <c r="AU374" s="239"/>
      <c r="AV374" s="239"/>
      <c r="AW374" s="239"/>
      <c r="AX374" s="239"/>
      <c r="AY374" s="85"/>
    </row>
    <row r="375" spans="1:51" s="28" customFormat="1" ht="28.9" hidden="1" customHeight="1">
      <c r="A375" s="240"/>
      <c r="B375" s="154"/>
      <c r="C375" s="240"/>
      <c r="D375" s="240"/>
      <c r="E375" s="240"/>
      <c r="F375" s="240"/>
      <c r="G375" s="240"/>
      <c r="H375" s="245"/>
      <c r="I375" s="241"/>
      <c r="J375" s="242"/>
      <c r="K375" s="242"/>
      <c r="L375" s="242"/>
      <c r="M375" s="242"/>
      <c r="N375" s="242"/>
      <c r="O375" s="242"/>
      <c r="P375" s="242"/>
      <c r="Q375" s="242"/>
      <c r="R375" s="241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42"/>
      <c r="AE375" s="242"/>
      <c r="AF375" s="242"/>
      <c r="AG375" s="242"/>
      <c r="AH375" s="242"/>
      <c r="AI375" s="242"/>
      <c r="AJ375" s="242"/>
      <c r="AK375" s="242"/>
      <c r="AL375" s="242"/>
      <c r="AM375" s="242"/>
      <c r="AN375" s="242"/>
      <c r="AO375" s="242"/>
      <c r="AP375" s="242"/>
      <c r="AQ375" s="242"/>
      <c r="AR375" s="222"/>
      <c r="AS375" s="243"/>
      <c r="AT375" s="244"/>
      <c r="AU375" s="244"/>
      <c r="AV375" s="244"/>
      <c r="AW375" s="244"/>
      <c r="AX375" s="244"/>
      <c r="AY375" s="85"/>
    </row>
    <row r="376" spans="1:51" s="28" customFormat="1" ht="31.9" hidden="1" customHeight="1">
      <c r="A376" s="240"/>
      <c r="B376" s="154"/>
      <c r="C376" s="240"/>
      <c r="D376" s="240"/>
      <c r="E376" s="240"/>
      <c r="F376" s="240"/>
      <c r="G376" s="240"/>
      <c r="H376" s="245"/>
      <c r="I376" s="241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42"/>
      <c r="AE376" s="242"/>
      <c r="AF376" s="242"/>
      <c r="AG376" s="242"/>
      <c r="AH376" s="242"/>
      <c r="AI376" s="242"/>
      <c r="AJ376" s="242"/>
      <c r="AK376" s="242"/>
      <c r="AL376" s="242"/>
      <c r="AM376" s="242"/>
      <c r="AN376" s="242"/>
      <c r="AO376" s="242"/>
      <c r="AP376" s="242"/>
      <c r="AQ376" s="242"/>
      <c r="AR376" s="222"/>
      <c r="AS376" s="243"/>
      <c r="AT376" s="244"/>
      <c r="AU376" s="244"/>
      <c r="AV376" s="244"/>
      <c r="AW376" s="244"/>
      <c r="AX376" s="244"/>
      <c r="AY376" s="85"/>
    </row>
    <row r="377" spans="1:51" s="28" customFormat="1" ht="16.899999999999999" customHeight="1">
      <c r="A377" s="229"/>
      <c r="B377" s="137"/>
      <c r="C377" s="229"/>
      <c r="D377" s="229"/>
      <c r="E377" s="229"/>
      <c r="F377" s="229"/>
      <c r="G377" s="229"/>
      <c r="H377" s="139"/>
      <c r="I377" s="230"/>
      <c r="J377" s="230"/>
      <c r="K377" s="230"/>
      <c r="L377" s="230"/>
      <c r="M377" s="230"/>
      <c r="N377" s="230"/>
      <c r="O377" s="230"/>
      <c r="P377" s="230"/>
      <c r="Q377" s="230"/>
      <c r="R377" s="230"/>
      <c r="S377" s="230"/>
      <c r="T377" s="230"/>
      <c r="U377" s="230"/>
      <c r="V377" s="230"/>
      <c r="W377" s="230"/>
      <c r="X377" s="230"/>
      <c r="Y377" s="230"/>
      <c r="Z377" s="230"/>
      <c r="AA377" s="230"/>
      <c r="AB377" s="230"/>
      <c r="AC377" s="230"/>
      <c r="AD377" s="230"/>
      <c r="AE377" s="230"/>
      <c r="AF377" s="230"/>
      <c r="AG377" s="230"/>
      <c r="AH377" s="230"/>
      <c r="AI377" s="230"/>
      <c r="AJ377" s="230"/>
      <c r="AK377" s="230"/>
      <c r="AL377" s="230"/>
      <c r="AM377" s="230"/>
      <c r="AN377" s="230"/>
      <c r="AO377" s="230"/>
      <c r="AP377" s="230"/>
      <c r="AQ377" s="230"/>
      <c r="AR377" s="225"/>
      <c r="AS377" s="231"/>
      <c r="AT377" s="164"/>
      <c r="AU377" s="164"/>
      <c r="AV377" s="164"/>
      <c r="AW377" s="164"/>
      <c r="AX377" s="164"/>
      <c r="AY377" s="85"/>
    </row>
    <row r="378" spans="1:51" s="28" customFormat="1" ht="19.149999999999999" customHeight="1">
      <c r="A378" s="232"/>
      <c r="B378" s="143"/>
      <c r="C378" s="232"/>
      <c r="D378" s="232"/>
      <c r="E378" s="232"/>
      <c r="F378" s="232"/>
      <c r="G378" s="232"/>
      <c r="H378" s="145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  <c r="V378" s="233"/>
      <c r="W378" s="233"/>
      <c r="X378" s="233"/>
      <c r="Y378" s="233"/>
      <c r="Z378" s="233"/>
      <c r="AA378" s="233"/>
      <c r="AB378" s="233"/>
      <c r="AC378" s="233"/>
      <c r="AD378" s="233"/>
      <c r="AE378" s="233"/>
      <c r="AF378" s="233"/>
      <c r="AG378" s="233"/>
      <c r="AH378" s="233"/>
      <c r="AI378" s="233"/>
      <c r="AJ378" s="233"/>
      <c r="AK378" s="233"/>
      <c r="AL378" s="233"/>
      <c r="AM378" s="233"/>
      <c r="AN378" s="233"/>
      <c r="AO378" s="233"/>
      <c r="AP378" s="233"/>
      <c r="AQ378" s="233"/>
      <c r="AR378" s="223"/>
      <c r="AS378" s="234"/>
      <c r="AT378" s="235"/>
      <c r="AU378" s="235"/>
      <c r="AV378" s="235"/>
      <c r="AW378" s="235"/>
      <c r="AX378" s="235"/>
      <c r="AY378" s="85"/>
    </row>
    <row r="379" spans="1:51" s="28" customFormat="1" ht="25.15" customHeight="1">
      <c r="A379" s="236"/>
      <c r="B379" s="148"/>
      <c r="C379" s="236"/>
      <c r="D379" s="236"/>
      <c r="E379" s="236"/>
      <c r="F379" s="236"/>
      <c r="G379" s="236"/>
      <c r="H379" s="150"/>
      <c r="I379" s="237"/>
      <c r="J379" s="237"/>
      <c r="K379" s="237"/>
      <c r="L379" s="237"/>
      <c r="M379" s="237"/>
      <c r="N379" s="237"/>
      <c r="O379" s="237"/>
      <c r="P379" s="237"/>
      <c r="Q379" s="237"/>
      <c r="R379" s="237"/>
      <c r="S379" s="237"/>
      <c r="T379" s="237"/>
      <c r="U379" s="237"/>
      <c r="V379" s="237"/>
      <c r="W379" s="237"/>
      <c r="X379" s="237"/>
      <c r="Y379" s="237"/>
      <c r="Z379" s="237"/>
      <c r="AA379" s="237"/>
      <c r="AB379" s="237"/>
      <c r="AC379" s="237"/>
      <c r="AD379" s="237"/>
      <c r="AE379" s="237"/>
      <c r="AF379" s="237"/>
      <c r="AG379" s="237"/>
      <c r="AH379" s="237"/>
      <c r="AI379" s="237"/>
      <c r="AJ379" s="237"/>
      <c r="AK379" s="237"/>
      <c r="AL379" s="237"/>
      <c r="AM379" s="237"/>
      <c r="AN379" s="237"/>
      <c r="AO379" s="237"/>
      <c r="AP379" s="237"/>
      <c r="AQ379" s="237"/>
      <c r="AR379" s="224"/>
      <c r="AS379" s="238"/>
      <c r="AT379" s="239"/>
      <c r="AU379" s="239"/>
      <c r="AV379" s="239"/>
      <c r="AW379" s="239"/>
      <c r="AX379" s="239"/>
      <c r="AY379" s="85"/>
    </row>
    <row r="380" spans="1:51" s="28" customFormat="1" ht="22.9" customHeight="1">
      <c r="A380" s="240"/>
      <c r="B380" s="154"/>
      <c r="C380" s="240"/>
      <c r="D380" s="240"/>
      <c r="E380" s="240"/>
      <c r="F380" s="240"/>
      <c r="G380" s="240"/>
      <c r="H380" s="245"/>
      <c r="I380" s="241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  <c r="AJ380" s="242"/>
      <c r="AK380" s="242"/>
      <c r="AL380" s="242"/>
      <c r="AM380" s="242"/>
      <c r="AN380" s="242"/>
      <c r="AO380" s="242"/>
      <c r="AP380" s="242"/>
      <c r="AQ380" s="242"/>
      <c r="AR380" s="222"/>
      <c r="AS380" s="243"/>
      <c r="AT380" s="244"/>
      <c r="AU380" s="244"/>
      <c r="AV380" s="244"/>
      <c r="AW380" s="244"/>
      <c r="AX380" s="244"/>
      <c r="AY380" s="85"/>
    </row>
    <row r="381" spans="1:51" s="28" customFormat="1" ht="16.899999999999999" customHeight="1">
      <c r="A381" s="232"/>
      <c r="B381" s="143"/>
      <c r="C381" s="232"/>
      <c r="D381" s="232"/>
      <c r="E381" s="232"/>
      <c r="F381" s="232"/>
      <c r="G381" s="232"/>
      <c r="H381" s="145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  <c r="V381" s="233"/>
      <c r="W381" s="233"/>
      <c r="X381" s="233"/>
      <c r="Y381" s="233"/>
      <c r="Z381" s="233"/>
      <c r="AA381" s="233"/>
      <c r="AB381" s="233"/>
      <c r="AC381" s="233"/>
      <c r="AD381" s="233"/>
      <c r="AE381" s="233"/>
      <c r="AF381" s="233"/>
      <c r="AG381" s="233"/>
      <c r="AH381" s="233"/>
      <c r="AI381" s="233"/>
      <c r="AJ381" s="233"/>
      <c r="AK381" s="233"/>
      <c r="AL381" s="233"/>
      <c r="AM381" s="233"/>
      <c r="AN381" s="233"/>
      <c r="AO381" s="233"/>
      <c r="AP381" s="233"/>
      <c r="AQ381" s="233"/>
      <c r="AR381" s="223"/>
      <c r="AS381" s="234"/>
      <c r="AT381" s="235"/>
      <c r="AU381" s="235"/>
      <c r="AV381" s="235"/>
      <c r="AW381" s="235"/>
      <c r="AX381" s="235"/>
      <c r="AY381" s="85"/>
    </row>
    <row r="382" spans="1:51" s="28" customFormat="1" ht="21" customHeight="1">
      <c r="A382" s="236"/>
      <c r="B382" s="148"/>
      <c r="C382" s="236"/>
      <c r="D382" s="236"/>
      <c r="E382" s="236"/>
      <c r="F382" s="236"/>
      <c r="G382" s="236"/>
      <c r="H382" s="150"/>
      <c r="I382" s="237"/>
      <c r="J382" s="237"/>
      <c r="K382" s="237"/>
      <c r="L382" s="237"/>
      <c r="M382" s="237"/>
      <c r="N382" s="237"/>
      <c r="O382" s="237"/>
      <c r="P382" s="237"/>
      <c r="Q382" s="237"/>
      <c r="R382" s="237"/>
      <c r="S382" s="237"/>
      <c r="T382" s="237"/>
      <c r="U382" s="237"/>
      <c r="V382" s="237"/>
      <c r="W382" s="237"/>
      <c r="X382" s="237"/>
      <c r="Y382" s="237"/>
      <c r="Z382" s="237"/>
      <c r="AA382" s="237"/>
      <c r="AB382" s="237"/>
      <c r="AC382" s="237"/>
      <c r="AD382" s="237"/>
      <c r="AE382" s="237"/>
      <c r="AF382" s="237"/>
      <c r="AG382" s="237"/>
      <c r="AH382" s="237"/>
      <c r="AI382" s="237"/>
      <c r="AJ382" s="237"/>
      <c r="AK382" s="237"/>
      <c r="AL382" s="237"/>
      <c r="AM382" s="237"/>
      <c r="AN382" s="237"/>
      <c r="AO382" s="237"/>
      <c r="AP382" s="237"/>
      <c r="AQ382" s="237"/>
      <c r="AR382" s="224"/>
      <c r="AS382" s="238"/>
      <c r="AT382" s="239"/>
      <c r="AU382" s="239"/>
      <c r="AV382" s="239"/>
      <c r="AW382" s="239"/>
      <c r="AX382" s="239"/>
      <c r="AY382" s="85"/>
    </row>
    <row r="383" spans="1:51" s="28" customFormat="1" ht="21" customHeight="1">
      <c r="A383" s="240"/>
      <c r="B383" s="154"/>
      <c r="C383" s="240"/>
      <c r="D383" s="240"/>
      <c r="E383" s="240"/>
      <c r="F383" s="240"/>
      <c r="G383" s="240"/>
      <c r="H383" s="245"/>
      <c r="I383" s="241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6"/>
      <c r="AE383" s="242"/>
      <c r="AF383" s="242"/>
      <c r="AG383" s="242"/>
      <c r="AH383" s="242"/>
      <c r="AI383" s="242"/>
      <c r="AJ383" s="242"/>
      <c r="AK383" s="242"/>
      <c r="AL383" s="242"/>
      <c r="AM383" s="242"/>
      <c r="AN383" s="242"/>
      <c r="AO383" s="242"/>
      <c r="AP383" s="242"/>
      <c r="AQ383" s="242"/>
      <c r="AR383" s="222"/>
      <c r="AS383" s="243"/>
      <c r="AT383" s="244"/>
      <c r="AU383" s="244"/>
      <c r="AV383" s="244"/>
      <c r="AW383" s="244"/>
      <c r="AX383" s="244"/>
      <c r="AY383" s="85"/>
    </row>
    <row r="384" spans="1:51" s="28" customFormat="1" ht="20.45" hidden="1" customHeight="1">
      <c r="A384" s="240"/>
      <c r="B384" s="154"/>
      <c r="C384" s="240"/>
      <c r="D384" s="240"/>
      <c r="E384" s="240"/>
      <c r="F384" s="240"/>
      <c r="G384" s="240"/>
      <c r="H384" s="245"/>
      <c r="I384" s="241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9"/>
      <c r="AE384" s="242"/>
      <c r="AF384" s="242"/>
      <c r="AG384" s="242"/>
      <c r="AH384" s="242"/>
      <c r="AI384" s="242"/>
      <c r="AJ384" s="242"/>
      <c r="AK384" s="242"/>
      <c r="AL384" s="242"/>
      <c r="AM384" s="242"/>
      <c r="AN384" s="242"/>
      <c r="AO384" s="242"/>
      <c r="AP384" s="242"/>
      <c r="AQ384" s="242"/>
      <c r="AR384" s="222"/>
      <c r="AS384" s="243"/>
      <c r="AT384" s="244"/>
      <c r="AU384" s="244"/>
      <c r="AV384" s="244"/>
      <c r="AW384" s="244"/>
      <c r="AX384" s="244"/>
      <c r="AY384" s="85"/>
    </row>
    <row r="385" spans="1:256" s="28" customFormat="1" ht="16.899999999999999" hidden="1" customHeight="1">
      <c r="A385" s="232"/>
      <c r="B385" s="143"/>
      <c r="C385" s="232"/>
      <c r="D385" s="232"/>
      <c r="E385" s="232"/>
      <c r="F385" s="232"/>
      <c r="G385" s="232"/>
      <c r="H385" s="145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  <c r="V385" s="233"/>
      <c r="W385" s="233"/>
      <c r="X385" s="233"/>
      <c r="Y385" s="233"/>
      <c r="Z385" s="233"/>
      <c r="AA385" s="233"/>
      <c r="AB385" s="233"/>
      <c r="AC385" s="233"/>
      <c r="AD385" s="233"/>
      <c r="AE385" s="233"/>
      <c r="AF385" s="233"/>
      <c r="AG385" s="233"/>
      <c r="AH385" s="233"/>
      <c r="AI385" s="233"/>
      <c r="AJ385" s="233"/>
      <c r="AK385" s="233"/>
      <c r="AL385" s="233"/>
      <c r="AM385" s="233"/>
      <c r="AN385" s="233"/>
      <c r="AO385" s="233"/>
      <c r="AP385" s="233"/>
      <c r="AQ385" s="233"/>
      <c r="AR385" s="223"/>
      <c r="AS385" s="234"/>
      <c r="AT385" s="235"/>
      <c r="AU385" s="235"/>
      <c r="AV385" s="235"/>
      <c r="AW385" s="235"/>
      <c r="AX385" s="235"/>
      <c r="AY385" s="85"/>
    </row>
    <row r="386" spans="1:256" s="28" customFormat="1" ht="16.899999999999999" hidden="1" customHeight="1">
      <c r="A386" s="236"/>
      <c r="B386" s="148"/>
      <c r="C386" s="236"/>
      <c r="D386" s="236"/>
      <c r="E386" s="236"/>
      <c r="F386" s="236"/>
      <c r="G386" s="236"/>
      <c r="H386" s="150"/>
      <c r="I386" s="237"/>
      <c r="J386" s="237"/>
      <c r="K386" s="237"/>
      <c r="L386" s="237"/>
      <c r="M386" s="237"/>
      <c r="N386" s="237"/>
      <c r="O386" s="237"/>
      <c r="P386" s="237"/>
      <c r="Q386" s="237"/>
      <c r="R386" s="237"/>
      <c r="S386" s="237"/>
      <c r="T386" s="237"/>
      <c r="U386" s="237"/>
      <c r="V386" s="237"/>
      <c r="W386" s="237"/>
      <c r="X386" s="237"/>
      <c r="Y386" s="237"/>
      <c r="Z386" s="237"/>
      <c r="AA386" s="237"/>
      <c r="AB386" s="237"/>
      <c r="AC386" s="237"/>
      <c r="AD386" s="237"/>
      <c r="AE386" s="237"/>
      <c r="AF386" s="237"/>
      <c r="AG386" s="237"/>
      <c r="AH386" s="237"/>
      <c r="AI386" s="237"/>
      <c r="AJ386" s="237"/>
      <c r="AK386" s="237"/>
      <c r="AL386" s="237"/>
      <c r="AM386" s="237"/>
      <c r="AN386" s="237"/>
      <c r="AO386" s="237"/>
      <c r="AP386" s="237"/>
      <c r="AQ386" s="237"/>
      <c r="AR386" s="224"/>
      <c r="AS386" s="238"/>
      <c r="AT386" s="239"/>
      <c r="AU386" s="239"/>
      <c r="AV386" s="239"/>
      <c r="AW386" s="239"/>
      <c r="AX386" s="239"/>
      <c r="AY386" s="85"/>
    </row>
    <row r="387" spans="1:256" s="28" customFormat="1" ht="16.899999999999999" hidden="1" customHeight="1">
      <c r="A387" s="240"/>
      <c r="B387" s="154"/>
      <c r="C387" s="240"/>
      <c r="D387" s="240"/>
      <c r="E387" s="240"/>
      <c r="F387" s="240"/>
      <c r="G387" s="240"/>
      <c r="H387" s="245"/>
      <c r="I387" s="241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  <c r="AJ387" s="242"/>
      <c r="AK387" s="242"/>
      <c r="AL387" s="242"/>
      <c r="AM387" s="242"/>
      <c r="AN387" s="242"/>
      <c r="AO387" s="242"/>
      <c r="AP387" s="242"/>
      <c r="AQ387" s="242"/>
      <c r="AR387" s="222"/>
      <c r="AS387" s="243"/>
      <c r="AT387" s="244"/>
      <c r="AU387" s="244"/>
      <c r="AV387" s="244"/>
      <c r="AW387" s="244"/>
      <c r="AX387" s="244"/>
      <c r="AY387" s="85"/>
    </row>
    <row r="388" spans="1:256" s="51" customFormat="1" ht="48" customHeight="1">
      <c r="A388" s="227"/>
      <c r="B388" s="227"/>
      <c r="C388" s="122"/>
      <c r="D388" s="228"/>
      <c r="E388" s="228"/>
      <c r="F388" s="228"/>
      <c r="G388" s="228"/>
      <c r="H388" s="267"/>
      <c r="I388" s="269"/>
      <c r="J388" s="269"/>
      <c r="K388" s="269"/>
      <c r="L388" s="269"/>
      <c r="M388" s="269"/>
      <c r="N388" s="269"/>
      <c r="O388" s="269"/>
      <c r="P388" s="269"/>
      <c r="Q388" s="269"/>
      <c r="R388" s="269"/>
      <c r="S388" s="269"/>
      <c r="T388" s="269"/>
      <c r="U388" s="269"/>
      <c r="V388" s="269"/>
      <c r="W388" s="269"/>
      <c r="X388" s="269"/>
      <c r="Y388" s="269"/>
      <c r="Z388" s="269"/>
      <c r="AA388" s="269"/>
      <c r="AB388" s="269"/>
      <c r="AC388" s="269"/>
      <c r="AD388" s="269"/>
      <c r="AE388" s="269"/>
      <c r="AF388" s="269"/>
      <c r="AG388" s="269"/>
      <c r="AH388" s="269"/>
      <c r="AI388" s="269"/>
      <c r="AJ388" s="269"/>
      <c r="AK388" s="269"/>
      <c r="AL388" s="269"/>
      <c r="AM388" s="269"/>
      <c r="AN388" s="269"/>
      <c r="AO388" s="269"/>
      <c r="AP388" s="269"/>
      <c r="AQ388" s="269"/>
      <c r="AR388" s="270"/>
      <c r="AS388" s="270"/>
      <c r="AT388" s="270"/>
      <c r="AU388" s="270"/>
      <c r="AV388" s="270"/>
      <c r="AW388" s="270"/>
      <c r="AX388" s="270"/>
      <c r="AY388" s="103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  <c r="DK388" s="30"/>
      <c r="DL388" s="30"/>
      <c r="DM388" s="30"/>
      <c r="DN388" s="30"/>
      <c r="DO388" s="30"/>
      <c r="DP388" s="30"/>
      <c r="DQ388" s="30"/>
      <c r="DR388" s="30"/>
      <c r="DS388" s="30"/>
      <c r="DT388" s="30"/>
      <c r="DU388" s="30"/>
      <c r="DV388" s="30"/>
      <c r="DW388" s="30"/>
      <c r="DX388" s="30"/>
      <c r="DY388" s="30"/>
      <c r="DZ388" s="30"/>
      <c r="EA388" s="30"/>
      <c r="EB388" s="30"/>
      <c r="EC388" s="30"/>
      <c r="ED388" s="30"/>
      <c r="EE388" s="30"/>
      <c r="EF388" s="30"/>
      <c r="EG388" s="30"/>
      <c r="EH388" s="30"/>
      <c r="EI388" s="30"/>
      <c r="EJ388" s="30"/>
      <c r="EK388" s="30"/>
      <c r="EL388" s="30"/>
      <c r="EM388" s="30"/>
      <c r="EN388" s="30"/>
      <c r="EO388" s="30"/>
      <c r="EP388" s="30"/>
      <c r="EQ388" s="30"/>
      <c r="ER388" s="30"/>
      <c r="ES388" s="30"/>
      <c r="ET388" s="30"/>
      <c r="EU388" s="30"/>
      <c r="EV388" s="30"/>
      <c r="EW388" s="30"/>
      <c r="EX388" s="30"/>
      <c r="EY388" s="30"/>
      <c r="EZ388" s="30"/>
      <c r="FA388" s="30"/>
      <c r="FB388" s="30"/>
      <c r="FC388" s="30"/>
      <c r="FD388" s="30"/>
      <c r="FE388" s="30"/>
      <c r="FF388" s="30"/>
      <c r="FG388" s="30"/>
      <c r="FH388" s="30"/>
      <c r="FI388" s="30"/>
      <c r="FJ388" s="30"/>
      <c r="FK388" s="30"/>
      <c r="FL388" s="30"/>
      <c r="FM388" s="30"/>
      <c r="FN388" s="30"/>
      <c r="FO388" s="30"/>
      <c r="FP388" s="30"/>
      <c r="FQ388" s="30"/>
      <c r="FR388" s="30"/>
      <c r="FS388" s="30"/>
      <c r="FT388" s="30"/>
      <c r="FU388" s="30"/>
      <c r="FV388" s="30"/>
      <c r="FW388" s="30"/>
      <c r="FX388" s="30"/>
      <c r="FY388" s="30"/>
      <c r="FZ388" s="30"/>
      <c r="GA388" s="30"/>
      <c r="GB388" s="30"/>
      <c r="GC388" s="30"/>
      <c r="GD388" s="30"/>
      <c r="GE388" s="30"/>
      <c r="GF388" s="30"/>
      <c r="GG388" s="30"/>
      <c r="GH388" s="30"/>
      <c r="GI388" s="30"/>
      <c r="GJ388" s="30"/>
      <c r="GK388" s="30"/>
      <c r="GL388" s="30"/>
      <c r="GM388" s="30"/>
      <c r="GN388" s="30"/>
      <c r="GO388" s="30"/>
      <c r="GP388" s="30"/>
      <c r="GQ388" s="30"/>
      <c r="GR388" s="30"/>
      <c r="GS388" s="30"/>
      <c r="GT388" s="30"/>
      <c r="GU388" s="30"/>
      <c r="GV388" s="30"/>
      <c r="GW388" s="30"/>
      <c r="GX388" s="30"/>
      <c r="GY388" s="30"/>
      <c r="GZ388" s="30"/>
      <c r="HA388" s="30"/>
      <c r="HB388" s="30"/>
      <c r="HC388" s="30"/>
      <c r="HD388" s="30"/>
      <c r="HE388" s="30"/>
      <c r="HF388" s="30"/>
      <c r="HG388" s="30"/>
      <c r="HH388" s="30"/>
      <c r="HI388" s="30"/>
      <c r="HJ388" s="30"/>
      <c r="HK388" s="30"/>
      <c r="HL388" s="30"/>
      <c r="HM388" s="30"/>
      <c r="HN388" s="30"/>
      <c r="HO388" s="30"/>
      <c r="HP388" s="30"/>
      <c r="HQ388" s="30"/>
      <c r="HR388" s="30"/>
      <c r="HS388" s="30"/>
      <c r="HT388" s="30"/>
      <c r="HU388" s="30"/>
      <c r="HV388" s="30"/>
      <c r="HW388" s="30"/>
      <c r="HX388" s="30"/>
      <c r="HY388" s="30"/>
      <c r="HZ388" s="30"/>
      <c r="IA388" s="30"/>
      <c r="IB388" s="30"/>
      <c r="IC388" s="30"/>
      <c r="ID388" s="30"/>
      <c r="IE388" s="30"/>
      <c r="IF388" s="30"/>
      <c r="IG388" s="30"/>
      <c r="IH388" s="30"/>
      <c r="II388" s="30"/>
      <c r="IJ388" s="30"/>
      <c r="IK388" s="30"/>
      <c r="IL388" s="30"/>
      <c r="IM388" s="30"/>
      <c r="IN388" s="30"/>
      <c r="IO388" s="30"/>
      <c r="IP388" s="30"/>
      <c r="IQ388" s="30"/>
      <c r="IR388" s="30"/>
      <c r="IS388" s="30"/>
      <c r="IT388" s="30"/>
      <c r="IU388" s="30"/>
      <c r="IV388" s="30"/>
    </row>
    <row r="389" spans="1:256" s="28" customFormat="1" ht="24.95" customHeight="1">
      <c r="A389" s="170"/>
      <c r="B389" s="171"/>
      <c r="C389" s="170"/>
      <c r="D389" s="170"/>
      <c r="E389" s="170"/>
      <c r="F389" s="170"/>
      <c r="G389" s="170"/>
      <c r="H389" s="139"/>
      <c r="I389" s="172"/>
      <c r="J389" s="172"/>
      <c r="K389" s="172"/>
      <c r="L389" s="172"/>
      <c r="M389" s="172"/>
      <c r="N389" s="172"/>
      <c r="O389" s="172"/>
      <c r="P389" s="172"/>
      <c r="Q389" s="172"/>
      <c r="R389" s="172"/>
      <c r="S389" s="172"/>
      <c r="T389" s="172"/>
      <c r="U389" s="172"/>
      <c r="V389" s="172"/>
      <c r="W389" s="172"/>
      <c r="X389" s="172"/>
      <c r="Y389" s="172"/>
      <c r="Z389" s="172"/>
      <c r="AA389" s="172"/>
      <c r="AB389" s="172"/>
      <c r="AC389" s="172"/>
      <c r="AD389" s="172"/>
      <c r="AE389" s="172"/>
      <c r="AF389" s="172"/>
      <c r="AG389" s="172"/>
      <c r="AH389" s="172"/>
      <c r="AI389" s="172"/>
      <c r="AJ389" s="172"/>
      <c r="AK389" s="172"/>
      <c r="AL389" s="172"/>
      <c r="AM389" s="172"/>
      <c r="AN389" s="172"/>
      <c r="AO389" s="172"/>
      <c r="AP389" s="172"/>
      <c r="AQ389" s="172"/>
      <c r="AR389" s="172"/>
      <c r="AS389" s="172"/>
      <c r="AT389" s="172"/>
      <c r="AU389" s="172"/>
      <c r="AV389" s="172"/>
      <c r="AW389" s="172"/>
      <c r="AX389" s="175"/>
      <c r="AY389" s="85"/>
    </row>
    <row r="390" spans="1:256" s="28" customFormat="1" ht="24.95" customHeight="1">
      <c r="A390" s="176"/>
      <c r="B390" s="177"/>
      <c r="C390" s="176"/>
      <c r="D390" s="176"/>
      <c r="E390" s="176"/>
      <c r="F390" s="176"/>
      <c r="G390" s="176"/>
      <c r="H390" s="145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8"/>
      <c r="W390" s="178"/>
      <c r="X390" s="178"/>
      <c r="Y390" s="178"/>
      <c r="Z390" s="178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8"/>
      <c r="AM390" s="178"/>
      <c r="AN390" s="178"/>
      <c r="AO390" s="178"/>
      <c r="AP390" s="178"/>
      <c r="AQ390" s="178"/>
      <c r="AR390" s="179"/>
      <c r="AS390" s="180"/>
      <c r="AT390" s="181"/>
      <c r="AU390" s="181"/>
      <c r="AV390" s="181"/>
      <c r="AW390" s="181"/>
      <c r="AX390" s="181"/>
      <c r="AY390" s="85"/>
    </row>
    <row r="391" spans="1:256" s="28" customFormat="1" ht="24.95" customHeight="1">
      <c r="A391" s="182"/>
      <c r="B391" s="183"/>
      <c r="C391" s="182"/>
      <c r="D391" s="182"/>
      <c r="E391" s="182"/>
      <c r="F391" s="182"/>
      <c r="G391" s="182"/>
      <c r="H391" s="150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  <c r="AR391" s="185"/>
      <c r="AS391" s="186"/>
      <c r="AT391" s="187"/>
      <c r="AU391" s="187"/>
      <c r="AV391" s="187"/>
      <c r="AW391" s="187"/>
      <c r="AX391" s="187"/>
      <c r="AY391" s="85"/>
    </row>
    <row r="392" spans="1:256" s="28" customFormat="1" ht="24.95" customHeight="1">
      <c r="A392" s="188"/>
      <c r="B392" s="189"/>
      <c r="C392" s="188"/>
      <c r="D392" s="188"/>
      <c r="E392" s="188"/>
      <c r="F392" s="188"/>
      <c r="G392" s="188"/>
      <c r="H392" s="156"/>
      <c r="I392" s="169"/>
      <c r="J392" s="163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  <c r="Z392" s="190"/>
      <c r="AA392" s="190"/>
      <c r="AB392" s="190"/>
      <c r="AC392" s="190"/>
      <c r="AD392" s="190"/>
      <c r="AE392" s="190"/>
      <c r="AF392" s="190"/>
      <c r="AG392" s="190"/>
      <c r="AH392" s="190"/>
      <c r="AI392" s="190"/>
      <c r="AJ392" s="190"/>
      <c r="AK392" s="190"/>
      <c r="AL392" s="190"/>
      <c r="AM392" s="190"/>
      <c r="AN392" s="190"/>
      <c r="AO392" s="190"/>
      <c r="AP392" s="190"/>
      <c r="AQ392" s="190"/>
      <c r="AR392" s="192"/>
      <c r="AS392" s="193"/>
      <c r="AT392" s="194"/>
      <c r="AU392" s="194"/>
      <c r="AV392" s="194"/>
      <c r="AW392" s="194"/>
      <c r="AX392" s="194"/>
      <c r="AY392" s="85"/>
    </row>
    <row r="393" spans="1:256" s="28" customFormat="1" ht="27" hidden="1" customHeight="1">
      <c r="A393" s="176"/>
      <c r="B393" s="177"/>
      <c r="C393" s="176"/>
      <c r="D393" s="176"/>
      <c r="E393" s="176"/>
      <c r="F393" s="176"/>
      <c r="G393" s="176"/>
      <c r="H393" s="145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8"/>
      <c r="W393" s="178"/>
      <c r="X393" s="178"/>
      <c r="Y393" s="178"/>
      <c r="Z393" s="178"/>
      <c r="AA393" s="178"/>
      <c r="AB393" s="178"/>
      <c r="AC393" s="178"/>
      <c r="AD393" s="178"/>
      <c r="AE393" s="178"/>
      <c r="AF393" s="178"/>
      <c r="AG393" s="178"/>
      <c r="AH393" s="178"/>
      <c r="AI393" s="178"/>
      <c r="AJ393" s="178"/>
      <c r="AK393" s="178"/>
      <c r="AL393" s="178"/>
      <c r="AM393" s="178"/>
      <c r="AN393" s="178"/>
      <c r="AO393" s="178"/>
      <c r="AP393" s="178"/>
      <c r="AQ393" s="178"/>
      <c r="AR393" s="179"/>
      <c r="AS393" s="180"/>
      <c r="AT393" s="181"/>
      <c r="AU393" s="181"/>
      <c r="AV393" s="181"/>
      <c r="AW393" s="181"/>
      <c r="AX393" s="181"/>
      <c r="AY393" s="85"/>
    </row>
    <row r="394" spans="1:256" s="28" customFormat="1" ht="32.450000000000003" hidden="1" customHeight="1">
      <c r="A394" s="182"/>
      <c r="B394" s="183"/>
      <c r="C394" s="182"/>
      <c r="D394" s="182"/>
      <c r="E394" s="182"/>
      <c r="F394" s="182"/>
      <c r="G394" s="182"/>
      <c r="H394" s="150"/>
      <c r="I394" s="167"/>
      <c r="J394" s="167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184"/>
      <c r="AB394" s="184"/>
      <c r="AC394" s="184"/>
      <c r="AD394" s="184"/>
      <c r="AE394" s="184"/>
      <c r="AF394" s="184"/>
      <c r="AG394" s="184"/>
      <c r="AH394" s="184"/>
      <c r="AI394" s="184"/>
      <c r="AJ394" s="184"/>
      <c r="AK394" s="184"/>
      <c r="AL394" s="184"/>
      <c r="AM394" s="184"/>
      <c r="AN394" s="184"/>
      <c r="AO394" s="184"/>
      <c r="AP394" s="184"/>
      <c r="AQ394" s="184"/>
      <c r="AR394" s="185"/>
      <c r="AS394" s="186"/>
      <c r="AT394" s="187"/>
      <c r="AU394" s="187"/>
      <c r="AV394" s="187"/>
      <c r="AW394" s="187"/>
      <c r="AX394" s="187"/>
      <c r="AY394" s="85"/>
    </row>
    <row r="395" spans="1:256" s="28" customFormat="1" ht="31.15" hidden="1" customHeight="1">
      <c r="A395" s="188"/>
      <c r="B395" s="189"/>
      <c r="C395" s="188"/>
      <c r="D395" s="188"/>
      <c r="E395" s="188"/>
      <c r="F395" s="188"/>
      <c r="G395" s="188"/>
      <c r="H395" s="156"/>
      <c r="I395" s="247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  <c r="U395" s="190"/>
      <c r="V395" s="190"/>
      <c r="W395" s="190"/>
      <c r="X395" s="190"/>
      <c r="Y395" s="190"/>
      <c r="Z395" s="190"/>
      <c r="AA395" s="190"/>
      <c r="AB395" s="190"/>
      <c r="AC395" s="190"/>
      <c r="AD395" s="190"/>
      <c r="AE395" s="190"/>
      <c r="AF395" s="190"/>
      <c r="AG395" s="190"/>
      <c r="AH395" s="190"/>
      <c r="AI395" s="190"/>
      <c r="AJ395" s="190"/>
      <c r="AK395" s="190"/>
      <c r="AL395" s="190"/>
      <c r="AM395" s="190"/>
      <c r="AN395" s="190"/>
      <c r="AO395" s="190"/>
      <c r="AP395" s="190"/>
      <c r="AQ395" s="190"/>
      <c r="AR395" s="192"/>
      <c r="AS395" s="193"/>
      <c r="AT395" s="194"/>
      <c r="AU395" s="194"/>
      <c r="AV395" s="194"/>
      <c r="AW395" s="194"/>
      <c r="AX395" s="194"/>
      <c r="AY395" s="85"/>
    </row>
    <row r="396" spans="1:256" s="28" customFormat="1" ht="24.95" customHeight="1">
      <c r="A396" s="170"/>
      <c r="B396" s="171"/>
      <c r="C396" s="170"/>
      <c r="D396" s="170"/>
      <c r="E396" s="170"/>
      <c r="F396" s="170"/>
      <c r="G396" s="170"/>
      <c r="H396" s="139"/>
      <c r="I396" s="140"/>
      <c r="J396" s="140"/>
      <c r="K396" s="172"/>
      <c r="L396" s="172"/>
      <c r="M396" s="172"/>
      <c r="N396" s="172"/>
      <c r="O396" s="172"/>
      <c r="P396" s="172"/>
      <c r="Q396" s="172"/>
      <c r="R396" s="172"/>
      <c r="S396" s="172"/>
      <c r="T396" s="172"/>
      <c r="U396" s="172"/>
      <c r="V396" s="172"/>
      <c r="W396" s="172"/>
      <c r="X396" s="172"/>
      <c r="Y396" s="172"/>
      <c r="Z396" s="172"/>
      <c r="AA396" s="172"/>
      <c r="AB396" s="172"/>
      <c r="AC396" s="172"/>
      <c r="AD396" s="172"/>
      <c r="AE396" s="172"/>
      <c r="AF396" s="172"/>
      <c r="AG396" s="172"/>
      <c r="AH396" s="172"/>
      <c r="AI396" s="172"/>
      <c r="AJ396" s="172"/>
      <c r="AK396" s="172"/>
      <c r="AL396" s="172"/>
      <c r="AM396" s="172"/>
      <c r="AN396" s="172"/>
      <c r="AO396" s="172"/>
      <c r="AP396" s="172"/>
      <c r="AQ396" s="172"/>
      <c r="AR396" s="225"/>
      <c r="AS396" s="231"/>
      <c r="AT396" s="175"/>
      <c r="AU396" s="175"/>
      <c r="AV396" s="175"/>
      <c r="AW396" s="175"/>
      <c r="AX396" s="175"/>
      <c r="AY396" s="85"/>
    </row>
    <row r="397" spans="1:256" s="28" customFormat="1" ht="24.95" customHeight="1">
      <c r="A397" s="176"/>
      <c r="B397" s="177"/>
      <c r="C397" s="176"/>
      <c r="D397" s="176"/>
      <c r="E397" s="176"/>
      <c r="F397" s="176"/>
      <c r="G397" s="176"/>
      <c r="H397" s="145"/>
      <c r="I397" s="146"/>
      <c r="J397" s="146"/>
      <c r="K397" s="178"/>
      <c r="L397" s="178"/>
      <c r="M397" s="178"/>
      <c r="N397" s="178"/>
      <c r="O397" s="178"/>
      <c r="P397" s="178"/>
      <c r="Q397" s="178"/>
      <c r="R397" s="178"/>
      <c r="S397" s="178"/>
      <c r="T397" s="178"/>
      <c r="U397" s="178"/>
      <c r="V397" s="178"/>
      <c r="W397" s="178"/>
      <c r="X397" s="178"/>
      <c r="Y397" s="178"/>
      <c r="Z397" s="178"/>
      <c r="AA397" s="178"/>
      <c r="AB397" s="178"/>
      <c r="AC397" s="178"/>
      <c r="AD397" s="178"/>
      <c r="AE397" s="178"/>
      <c r="AF397" s="178"/>
      <c r="AG397" s="178"/>
      <c r="AH397" s="178"/>
      <c r="AI397" s="178"/>
      <c r="AJ397" s="178"/>
      <c r="AK397" s="178"/>
      <c r="AL397" s="178"/>
      <c r="AM397" s="178"/>
      <c r="AN397" s="178"/>
      <c r="AO397" s="178"/>
      <c r="AP397" s="178"/>
      <c r="AQ397" s="178"/>
      <c r="AR397" s="223"/>
      <c r="AS397" s="234"/>
      <c r="AT397" s="181"/>
      <c r="AU397" s="181"/>
      <c r="AV397" s="181"/>
      <c r="AW397" s="181"/>
      <c r="AX397" s="181"/>
      <c r="AY397" s="85"/>
    </row>
    <row r="398" spans="1:256" s="28" customFormat="1" ht="24.95" customHeight="1">
      <c r="A398" s="182"/>
      <c r="B398" s="183"/>
      <c r="C398" s="182"/>
      <c r="D398" s="182"/>
      <c r="E398" s="182"/>
      <c r="F398" s="182"/>
      <c r="G398" s="182"/>
      <c r="H398" s="150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184"/>
      <c r="AB398" s="184"/>
      <c r="AC398" s="184"/>
      <c r="AD398" s="184"/>
      <c r="AE398" s="184"/>
      <c r="AF398" s="184"/>
      <c r="AG398" s="184"/>
      <c r="AH398" s="184"/>
      <c r="AI398" s="184"/>
      <c r="AJ398" s="184"/>
      <c r="AK398" s="184"/>
      <c r="AL398" s="184"/>
      <c r="AM398" s="184"/>
      <c r="AN398" s="184"/>
      <c r="AO398" s="184"/>
      <c r="AP398" s="184"/>
      <c r="AQ398" s="184"/>
      <c r="AR398" s="185"/>
      <c r="AS398" s="186"/>
      <c r="AT398" s="187"/>
      <c r="AU398" s="187"/>
      <c r="AV398" s="187"/>
      <c r="AW398" s="187"/>
      <c r="AX398" s="187"/>
      <c r="AY398" s="85"/>
    </row>
    <row r="399" spans="1:256" s="28" customFormat="1" ht="24.95" customHeight="1">
      <c r="A399" s="188"/>
      <c r="B399" s="189"/>
      <c r="C399" s="188"/>
      <c r="D399" s="188"/>
      <c r="E399" s="188"/>
      <c r="F399" s="188"/>
      <c r="G399" s="188"/>
      <c r="H399" s="156"/>
      <c r="I399" s="169"/>
      <c r="J399" s="163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  <c r="Y399" s="190"/>
      <c r="Z399" s="190"/>
      <c r="AA399" s="190"/>
      <c r="AB399" s="190"/>
      <c r="AC399" s="190"/>
      <c r="AD399" s="190"/>
      <c r="AE399" s="190"/>
      <c r="AF399" s="190"/>
      <c r="AG399" s="190"/>
      <c r="AH399" s="190"/>
      <c r="AI399" s="190"/>
      <c r="AJ399" s="190"/>
      <c r="AK399" s="190"/>
      <c r="AL399" s="190"/>
      <c r="AM399" s="190"/>
      <c r="AN399" s="190"/>
      <c r="AO399" s="190"/>
      <c r="AP399" s="190"/>
      <c r="AQ399" s="190"/>
      <c r="AR399" s="192"/>
      <c r="AS399" s="193"/>
      <c r="AT399" s="194"/>
      <c r="AU399" s="194"/>
      <c r="AV399" s="194"/>
      <c r="AW399" s="194"/>
      <c r="AX399" s="194"/>
      <c r="AY399" s="85"/>
    </row>
    <row r="400" spans="1:256" s="28" customFormat="1" ht="24.95" hidden="1" customHeight="1">
      <c r="A400" s="177"/>
      <c r="B400" s="177"/>
      <c r="C400" s="202"/>
      <c r="D400" s="177"/>
      <c r="E400" s="177"/>
      <c r="F400" s="177"/>
      <c r="G400" s="177"/>
      <c r="H400" s="145"/>
      <c r="I400" s="203"/>
      <c r="J400" s="203"/>
      <c r="K400" s="203"/>
      <c r="L400" s="203"/>
      <c r="M400" s="203"/>
      <c r="N400" s="203"/>
      <c r="O400" s="203"/>
      <c r="P400" s="203"/>
      <c r="Q400" s="203"/>
      <c r="R400" s="203"/>
      <c r="S400" s="203"/>
      <c r="T400" s="203"/>
      <c r="U400" s="203"/>
      <c r="V400" s="203"/>
      <c r="W400" s="203"/>
      <c r="X400" s="203"/>
      <c r="Y400" s="203"/>
      <c r="Z400" s="203"/>
      <c r="AA400" s="203"/>
      <c r="AB400" s="203"/>
      <c r="AC400" s="203"/>
      <c r="AD400" s="203"/>
      <c r="AE400" s="203"/>
      <c r="AF400" s="203"/>
      <c r="AG400" s="203"/>
      <c r="AH400" s="203"/>
      <c r="AI400" s="203"/>
      <c r="AJ400" s="203"/>
      <c r="AK400" s="203"/>
      <c r="AL400" s="203"/>
      <c r="AM400" s="203"/>
      <c r="AN400" s="203"/>
      <c r="AO400" s="203"/>
      <c r="AP400" s="203"/>
      <c r="AQ400" s="203"/>
      <c r="AR400" s="204"/>
      <c r="AS400" s="204"/>
      <c r="AT400" s="204"/>
      <c r="AU400" s="204"/>
      <c r="AV400" s="204"/>
      <c r="AW400" s="204"/>
      <c r="AX400" s="204"/>
      <c r="AY400" s="85"/>
    </row>
    <row r="401" spans="1:51" s="28" customFormat="1" ht="24.95" hidden="1" customHeight="1">
      <c r="A401" s="183"/>
      <c r="B401" s="183"/>
      <c r="C401" s="205"/>
      <c r="D401" s="183"/>
      <c r="E401" s="183"/>
      <c r="F401" s="183"/>
      <c r="G401" s="183"/>
      <c r="H401" s="150"/>
      <c r="I401" s="206"/>
      <c r="J401" s="206"/>
      <c r="K401" s="206"/>
      <c r="L401" s="206"/>
      <c r="M401" s="206"/>
      <c r="N401" s="206"/>
      <c r="O401" s="206"/>
      <c r="P401" s="206"/>
      <c r="Q401" s="206"/>
      <c r="R401" s="206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  <c r="AE401" s="206"/>
      <c r="AF401" s="206"/>
      <c r="AG401" s="206"/>
      <c r="AH401" s="206"/>
      <c r="AI401" s="206"/>
      <c r="AJ401" s="206"/>
      <c r="AK401" s="206"/>
      <c r="AL401" s="206"/>
      <c r="AM401" s="206"/>
      <c r="AN401" s="206"/>
      <c r="AO401" s="206"/>
      <c r="AP401" s="206"/>
      <c r="AQ401" s="206"/>
      <c r="AR401" s="207"/>
      <c r="AS401" s="207"/>
      <c r="AT401" s="207"/>
      <c r="AU401" s="207"/>
      <c r="AV401" s="207"/>
      <c r="AW401" s="207"/>
      <c r="AX401" s="207"/>
      <c r="AY401" s="85"/>
    </row>
    <row r="402" spans="1:51" s="28" customFormat="1" ht="24.95" hidden="1" customHeight="1">
      <c r="A402" s="189"/>
      <c r="B402" s="189"/>
      <c r="C402" s="208"/>
      <c r="D402" s="189"/>
      <c r="E402" s="189"/>
      <c r="F402" s="189"/>
      <c r="G402" s="189"/>
      <c r="H402" s="156"/>
      <c r="I402" s="163"/>
      <c r="J402" s="163"/>
      <c r="K402" s="210"/>
      <c r="L402" s="210"/>
      <c r="M402" s="210"/>
      <c r="N402" s="210"/>
      <c r="O402" s="210"/>
      <c r="P402" s="210"/>
      <c r="Q402" s="210"/>
      <c r="R402" s="210"/>
      <c r="S402" s="210"/>
      <c r="T402" s="210"/>
      <c r="U402" s="210"/>
      <c r="V402" s="210"/>
      <c r="W402" s="210"/>
      <c r="X402" s="210"/>
      <c r="Y402" s="210"/>
      <c r="Z402" s="210"/>
      <c r="AA402" s="210"/>
      <c r="AB402" s="210"/>
      <c r="AC402" s="210"/>
      <c r="AD402" s="210"/>
      <c r="AE402" s="210"/>
      <c r="AF402" s="210"/>
      <c r="AG402" s="210"/>
      <c r="AH402" s="210"/>
      <c r="AI402" s="210"/>
      <c r="AJ402" s="210"/>
      <c r="AK402" s="210"/>
      <c r="AL402" s="210"/>
      <c r="AM402" s="210"/>
      <c r="AN402" s="210"/>
      <c r="AO402" s="210"/>
      <c r="AP402" s="210"/>
      <c r="AQ402" s="210"/>
      <c r="AR402" s="211"/>
      <c r="AS402" s="211"/>
      <c r="AT402" s="211"/>
      <c r="AU402" s="211"/>
      <c r="AV402" s="211"/>
      <c r="AW402" s="211"/>
      <c r="AX402" s="211"/>
      <c r="AY402" s="85"/>
    </row>
    <row r="403" spans="1:51" s="28" customFormat="1" ht="24.95" hidden="1" customHeight="1">
      <c r="A403" s="177"/>
      <c r="B403" s="177"/>
      <c r="C403" s="202"/>
      <c r="D403" s="177"/>
      <c r="E403" s="177"/>
      <c r="F403" s="177"/>
      <c r="G403" s="177"/>
      <c r="H403" s="145"/>
      <c r="I403" s="203"/>
      <c r="J403" s="203"/>
      <c r="K403" s="203"/>
      <c r="L403" s="203"/>
      <c r="M403" s="203"/>
      <c r="N403" s="203"/>
      <c r="O403" s="203"/>
      <c r="P403" s="203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  <c r="AA403" s="203"/>
      <c r="AB403" s="203"/>
      <c r="AC403" s="203"/>
      <c r="AD403" s="203"/>
      <c r="AE403" s="203"/>
      <c r="AF403" s="203"/>
      <c r="AG403" s="203"/>
      <c r="AH403" s="203"/>
      <c r="AI403" s="203"/>
      <c r="AJ403" s="203"/>
      <c r="AK403" s="203"/>
      <c r="AL403" s="203"/>
      <c r="AM403" s="203"/>
      <c r="AN403" s="203"/>
      <c r="AO403" s="203"/>
      <c r="AP403" s="203"/>
      <c r="AQ403" s="203"/>
      <c r="AR403" s="204"/>
      <c r="AS403" s="204"/>
      <c r="AT403" s="204"/>
      <c r="AU403" s="204"/>
      <c r="AV403" s="204"/>
      <c r="AW403" s="204"/>
      <c r="AX403" s="204"/>
      <c r="AY403" s="85"/>
    </row>
    <row r="404" spans="1:51" s="28" customFormat="1" ht="24.95" hidden="1" customHeight="1">
      <c r="A404" s="183"/>
      <c r="B404" s="183"/>
      <c r="C404" s="205"/>
      <c r="D404" s="183"/>
      <c r="E404" s="183"/>
      <c r="F404" s="183"/>
      <c r="G404" s="183"/>
      <c r="H404" s="150"/>
      <c r="I404" s="206"/>
      <c r="J404" s="206"/>
      <c r="K404" s="206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  <c r="AE404" s="206"/>
      <c r="AF404" s="206"/>
      <c r="AG404" s="206"/>
      <c r="AH404" s="206"/>
      <c r="AI404" s="206"/>
      <c r="AJ404" s="206"/>
      <c r="AK404" s="206"/>
      <c r="AL404" s="206"/>
      <c r="AM404" s="206"/>
      <c r="AN404" s="206"/>
      <c r="AO404" s="206"/>
      <c r="AP404" s="206"/>
      <c r="AQ404" s="206"/>
      <c r="AR404" s="207"/>
      <c r="AS404" s="207"/>
      <c r="AT404" s="207"/>
      <c r="AU404" s="207"/>
      <c r="AV404" s="207"/>
      <c r="AW404" s="207"/>
      <c r="AX404" s="207"/>
      <c r="AY404" s="85"/>
    </row>
    <row r="405" spans="1:51" s="28" customFormat="1" ht="24.95" hidden="1" customHeight="1">
      <c r="A405" s="189"/>
      <c r="B405" s="189"/>
      <c r="C405" s="208"/>
      <c r="D405" s="189"/>
      <c r="E405" s="189"/>
      <c r="F405" s="189"/>
      <c r="G405" s="189"/>
      <c r="H405" s="156"/>
      <c r="I405" s="163"/>
      <c r="J405" s="163"/>
      <c r="K405" s="210"/>
      <c r="L405" s="210"/>
      <c r="M405" s="210"/>
      <c r="N405" s="210"/>
      <c r="O405" s="210"/>
      <c r="P405" s="210"/>
      <c r="Q405" s="210"/>
      <c r="R405" s="210"/>
      <c r="S405" s="210"/>
      <c r="T405" s="210"/>
      <c r="U405" s="210"/>
      <c r="V405" s="210"/>
      <c r="W405" s="210"/>
      <c r="X405" s="210"/>
      <c r="Y405" s="210"/>
      <c r="Z405" s="210"/>
      <c r="AA405" s="210"/>
      <c r="AB405" s="210"/>
      <c r="AC405" s="210"/>
      <c r="AD405" s="210"/>
      <c r="AE405" s="210"/>
      <c r="AF405" s="210"/>
      <c r="AG405" s="210"/>
      <c r="AH405" s="210"/>
      <c r="AI405" s="210"/>
      <c r="AJ405" s="210"/>
      <c r="AK405" s="210"/>
      <c r="AL405" s="210"/>
      <c r="AM405" s="210"/>
      <c r="AN405" s="210"/>
      <c r="AO405" s="210"/>
      <c r="AP405" s="210"/>
      <c r="AQ405" s="210"/>
      <c r="AR405" s="211"/>
      <c r="AS405" s="211"/>
      <c r="AT405" s="211"/>
      <c r="AU405" s="211"/>
      <c r="AV405" s="211"/>
      <c r="AW405" s="211"/>
      <c r="AX405" s="211"/>
      <c r="AY405" s="85"/>
    </row>
    <row r="406" spans="1:51" s="28" customFormat="1" ht="24.95" hidden="1" customHeight="1">
      <c r="A406" s="177"/>
      <c r="B406" s="177"/>
      <c r="C406" s="202"/>
      <c r="D406" s="177"/>
      <c r="E406" s="177"/>
      <c r="F406" s="177"/>
      <c r="G406" s="177"/>
      <c r="H406" s="145"/>
      <c r="I406" s="203"/>
      <c r="J406" s="203"/>
      <c r="K406" s="203"/>
      <c r="L406" s="203"/>
      <c r="M406" s="203"/>
      <c r="N406" s="203"/>
      <c r="O406" s="203"/>
      <c r="P406" s="203"/>
      <c r="Q406" s="203"/>
      <c r="R406" s="203"/>
      <c r="S406" s="203"/>
      <c r="T406" s="203"/>
      <c r="U406" s="203"/>
      <c r="V406" s="203"/>
      <c r="W406" s="203"/>
      <c r="X406" s="203"/>
      <c r="Y406" s="203"/>
      <c r="Z406" s="203"/>
      <c r="AA406" s="203"/>
      <c r="AB406" s="203"/>
      <c r="AC406" s="203"/>
      <c r="AD406" s="203"/>
      <c r="AE406" s="203"/>
      <c r="AF406" s="203"/>
      <c r="AG406" s="203"/>
      <c r="AH406" s="203"/>
      <c r="AI406" s="203"/>
      <c r="AJ406" s="203"/>
      <c r="AK406" s="203"/>
      <c r="AL406" s="203"/>
      <c r="AM406" s="203"/>
      <c r="AN406" s="203"/>
      <c r="AO406" s="203"/>
      <c r="AP406" s="203"/>
      <c r="AQ406" s="203"/>
      <c r="AR406" s="204"/>
      <c r="AS406" s="204"/>
      <c r="AT406" s="204"/>
      <c r="AU406" s="204"/>
      <c r="AV406" s="204"/>
      <c r="AW406" s="204"/>
      <c r="AX406" s="204"/>
      <c r="AY406" s="85"/>
    </row>
    <row r="407" spans="1:51" s="28" customFormat="1" ht="24.95" hidden="1" customHeight="1">
      <c r="A407" s="183"/>
      <c r="B407" s="183"/>
      <c r="C407" s="205"/>
      <c r="D407" s="183"/>
      <c r="E407" s="183"/>
      <c r="F407" s="183"/>
      <c r="G407" s="183"/>
      <c r="H407" s="150"/>
      <c r="I407" s="206"/>
      <c r="J407" s="206"/>
      <c r="K407" s="206"/>
      <c r="L407" s="206"/>
      <c r="M407" s="206"/>
      <c r="N407" s="206"/>
      <c r="O407" s="206"/>
      <c r="P407" s="206"/>
      <c r="Q407" s="206"/>
      <c r="R407" s="206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  <c r="AE407" s="206"/>
      <c r="AF407" s="206"/>
      <c r="AG407" s="206"/>
      <c r="AH407" s="206"/>
      <c r="AI407" s="206"/>
      <c r="AJ407" s="206"/>
      <c r="AK407" s="206"/>
      <c r="AL407" s="206"/>
      <c r="AM407" s="206"/>
      <c r="AN407" s="206"/>
      <c r="AO407" s="206"/>
      <c r="AP407" s="206"/>
      <c r="AQ407" s="206"/>
      <c r="AR407" s="207"/>
      <c r="AS407" s="207"/>
      <c r="AT407" s="207"/>
      <c r="AU407" s="207"/>
      <c r="AV407" s="207"/>
      <c r="AW407" s="207"/>
      <c r="AX407" s="207"/>
      <c r="AY407" s="85"/>
    </row>
    <row r="408" spans="1:51" s="28" customFormat="1" ht="24.95" hidden="1" customHeight="1">
      <c r="A408" s="189"/>
      <c r="B408" s="189"/>
      <c r="C408" s="208"/>
      <c r="D408" s="189"/>
      <c r="E408" s="189"/>
      <c r="F408" s="189"/>
      <c r="G408" s="189"/>
      <c r="H408" s="156"/>
      <c r="I408" s="163"/>
      <c r="J408" s="163"/>
      <c r="K408" s="210"/>
      <c r="L408" s="210"/>
      <c r="M408" s="210"/>
      <c r="N408" s="210"/>
      <c r="O408" s="210"/>
      <c r="P408" s="210"/>
      <c r="Q408" s="210"/>
      <c r="R408" s="210"/>
      <c r="S408" s="210"/>
      <c r="T408" s="210"/>
      <c r="U408" s="210"/>
      <c r="V408" s="210"/>
      <c r="W408" s="210"/>
      <c r="X408" s="210"/>
      <c r="Y408" s="210"/>
      <c r="Z408" s="210"/>
      <c r="AA408" s="210"/>
      <c r="AB408" s="210"/>
      <c r="AC408" s="210"/>
      <c r="AD408" s="210"/>
      <c r="AE408" s="210"/>
      <c r="AF408" s="210"/>
      <c r="AG408" s="210"/>
      <c r="AH408" s="210"/>
      <c r="AI408" s="210"/>
      <c r="AJ408" s="210"/>
      <c r="AK408" s="210"/>
      <c r="AL408" s="210"/>
      <c r="AM408" s="210"/>
      <c r="AN408" s="210"/>
      <c r="AO408" s="210"/>
      <c r="AP408" s="210"/>
      <c r="AQ408" s="210"/>
      <c r="AR408" s="211"/>
      <c r="AS408" s="211"/>
      <c r="AT408" s="211"/>
      <c r="AU408" s="211"/>
      <c r="AV408" s="211"/>
      <c r="AW408" s="211"/>
      <c r="AX408" s="211"/>
      <c r="AY408" s="85"/>
    </row>
    <row r="409" spans="1:51" s="28" customFormat="1" ht="24.95" hidden="1" customHeight="1">
      <c r="A409" s="183"/>
      <c r="B409" s="183"/>
      <c r="C409" s="205"/>
      <c r="D409" s="183"/>
      <c r="E409" s="183"/>
      <c r="F409" s="183"/>
      <c r="G409" s="183"/>
      <c r="H409" s="150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  <c r="AE409" s="206"/>
      <c r="AF409" s="206"/>
      <c r="AG409" s="206"/>
      <c r="AH409" s="206"/>
      <c r="AI409" s="206"/>
      <c r="AJ409" s="206"/>
      <c r="AK409" s="206"/>
      <c r="AL409" s="206"/>
      <c r="AM409" s="206"/>
      <c r="AN409" s="206"/>
      <c r="AO409" s="206"/>
      <c r="AP409" s="206"/>
      <c r="AQ409" s="206"/>
      <c r="AR409" s="207"/>
      <c r="AS409" s="207"/>
      <c r="AT409" s="207"/>
      <c r="AU409" s="207"/>
      <c r="AV409" s="207"/>
      <c r="AW409" s="207"/>
      <c r="AX409" s="207"/>
      <c r="AY409" s="85"/>
    </row>
    <row r="410" spans="1:51" s="28" customFormat="1" ht="24.95" hidden="1" customHeight="1">
      <c r="A410" s="189"/>
      <c r="B410" s="189"/>
      <c r="C410" s="208"/>
      <c r="D410" s="189"/>
      <c r="E410" s="189"/>
      <c r="F410" s="189"/>
      <c r="G410" s="189"/>
      <c r="H410" s="156"/>
      <c r="I410" s="210"/>
      <c r="J410" s="210"/>
      <c r="K410" s="210"/>
      <c r="L410" s="209"/>
      <c r="M410" s="210"/>
      <c r="N410" s="210"/>
      <c r="O410" s="210"/>
      <c r="P410" s="210"/>
      <c r="Q410" s="210"/>
      <c r="R410" s="210"/>
      <c r="S410" s="210"/>
      <c r="T410" s="210"/>
      <c r="U410" s="210"/>
      <c r="V410" s="210"/>
      <c r="W410" s="210"/>
      <c r="X410" s="210"/>
      <c r="Y410" s="210"/>
      <c r="Z410" s="210"/>
      <c r="AA410" s="210"/>
      <c r="AB410" s="210"/>
      <c r="AC410" s="210"/>
      <c r="AD410" s="210"/>
      <c r="AE410" s="210"/>
      <c r="AF410" s="210"/>
      <c r="AG410" s="210"/>
      <c r="AH410" s="210"/>
      <c r="AI410" s="210"/>
      <c r="AJ410" s="210"/>
      <c r="AK410" s="210"/>
      <c r="AL410" s="210"/>
      <c r="AM410" s="210"/>
      <c r="AN410" s="210"/>
      <c r="AO410" s="210"/>
      <c r="AP410" s="210"/>
      <c r="AQ410" s="210"/>
      <c r="AR410" s="211"/>
      <c r="AS410" s="211"/>
      <c r="AT410" s="211"/>
      <c r="AU410" s="211"/>
      <c r="AV410" s="211"/>
      <c r="AW410" s="211"/>
      <c r="AX410" s="211"/>
      <c r="AY410" s="85"/>
    </row>
    <row r="411" spans="1:51" s="28" customFormat="1" ht="36" customHeight="1">
      <c r="A411" s="227"/>
      <c r="B411" s="227"/>
      <c r="C411" s="122"/>
      <c r="D411" s="228"/>
      <c r="E411" s="228"/>
      <c r="F411" s="228"/>
      <c r="G411" s="228"/>
      <c r="H411" s="267"/>
      <c r="I411" s="269"/>
      <c r="J411" s="269"/>
      <c r="K411" s="269"/>
      <c r="L411" s="269"/>
      <c r="M411" s="269"/>
      <c r="N411" s="269"/>
      <c r="O411" s="269"/>
      <c r="P411" s="269"/>
      <c r="Q411" s="269"/>
      <c r="R411" s="269"/>
      <c r="S411" s="269"/>
      <c r="T411" s="269"/>
      <c r="U411" s="269"/>
      <c r="V411" s="269"/>
      <c r="W411" s="269"/>
      <c r="X411" s="269"/>
      <c r="Y411" s="269"/>
      <c r="Z411" s="269"/>
      <c r="AA411" s="269"/>
      <c r="AB411" s="269"/>
      <c r="AC411" s="269"/>
      <c r="AD411" s="269"/>
      <c r="AE411" s="269"/>
      <c r="AF411" s="269"/>
      <c r="AG411" s="269"/>
      <c r="AH411" s="269"/>
      <c r="AI411" s="269"/>
      <c r="AJ411" s="269"/>
      <c r="AK411" s="269"/>
      <c r="AL411" s="269"/>
      <c r="AM411" s="269"/>
      <c r="AN411" s="269"/>
      <c r="AO411" s="269"/>
      <c r="AP411" s="269"/>
      <c r="AQ411" s="269"/>
      <c r="AR411" s="270"/>
      <c r="AS411" s="270"/>
      <c r="AT411" s="270"/>
      <c r="AU411" s="270"/>
      <c r="AV411" s="270"/>
      <c r="AW411" s="270"/>
      <c r="AX411" s="270"/>
      <c r="AY411" s="85"/>
    </row>
    <row r="412" spans="1:51" s="28" customFormat="1" ht="19.149999999999999" customHeight="1">
      <c r="A412" s="229"/>
      <c r="B412" s="137"/>
      <c r="C412" s="229"/>
      <c r="D412" s="229"/>
      <c r="E412" s="229"/>
      <c r="F412" s="229"/>
      <c r="G412" s="229"/>
      <c r="H412" s="139"/>
      <c r="I412" s="230"/>
      <c r="J412" s="230"/>
      <c r="K412" s="230"/>
      <c r="L412" s="230"/>
      <c r="M412" s="230"/>
      <c r="N412" s="230"/>
      <c r="O412" s="230"/>
      <c r="P412" s="230"/>
      <c r="Q412" s="230"/>
      <c r="R412" s="230"/>
      <c r="S412" s="230"/>
      <c r="T412" s="230"/>
      <c r="U412" s="230"/>
      <c r="V412" s="230"/>
      <c r="W412" s="230"/>
      <c r="X412" s="230"/>
      <c r="Y412" s="230"/>
      <c r="Z412" s="230"/>
      <c r="AA412" s="230"/>
      <c r="AB412" s="230"/>
      <c r="AC412" s="230"/>
      <c r="AD412" s="230"/>
      <c r="AE412" s="230"/>
      <c r="AF412" s="230"/>
      <c r="AG412" s="230"/>
      <c r="AH412" s="230"/>
      <c r="AI412" s="230"/>
      <c r="AJ412" s="230"/>
      <c r="AK412" s="230"/>
      <c r="AL412" s="230"/>
      <c r="AM412" s="230"/>
      <c r="AN412" s="230"/>
      <c r="AO412" s="230"/>
      <c r="AP412" s="230"/>
      <c r="AQ412" s="230"/>
      <c r="AR412" s="225"/>
      <c r="AS412" s="231"/>
      <c r="AT412" s="164"/>
      <c r="AU412" s="164"/>
      <c r="AV412" s="164"/>
      <c r="AW412" s="164"/>
      <c r="AX412" s="164"/>
      <c r="AY412" s="85"/>
    </row>
    <row r="413" spans="1:51" s="28" customFormat="1" ht="23.45" customHeight="1">
      <c r="A413" s="232"/>
      <c r="B413" s="143"/>
      <c r="C413" s="232"/>
      <c r="D413" s="232"/>
      <c r="E413" s="232"/>
      <c r="F413" s="232"/>
      <c r="G413" s="232"/>
      <c r="H413" s="145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  <c r="V413" s="233"/>
      <c r="W413" s="233"/>
      <c r="X413" s="233"/>
      <c r="Y413" s="233"/>
      <c r="Z413" s="233"/>
      <c r="AA413" s="233"/>
      <c r="AB413" s="233"/>
      <c r="AC413" s="233"/>
      <c r="AD413" s="233"/>
      <c r="AE413" s="233"/>
      <c r="AF413" s="233"/>
      <c r="AG413" s="233"/>
      <c r="AH413" s="233"/>
      <c r="AI413" s="233"/>
      <c r="AJ413" s="233"/>
      <c r="AK413" s="233"/>
      <c r="AL413" s="233"/>
      <c r="AM413" s="233"/>
      <c r="AN413" s="233"/>
      <c r="AO413" s="233"/>
      <c r="AP413" s="233"/>
      <c r="AQ413" s="233"/>
      <c r="AR413" s="223"/>
      <c r="AS413" s="234"/>
      <c r="AT413" s="235"/>
      <c r="AU413" s="235"/>
      <c r="AV413" s="235"/>
      <c r="AW413" s="235"/>
      <c r="AX413" s="235"/>
      <c r="AY413" s="85"/>
    </row>
    <row r="414" spans="1:51" s="28" customFormat="1" ht="25.9" customHeight="1">
      <c r="A414" s="236"/>
      <c r="B414" s="148"/>
      <c r="C414" s="236"/>
      <c r="D414" s="236"/>
      <c r="E414" s="236"/>
      <c r="F414" s="236"/>
      <c r="G414" s="236"/>
      <c r="H414" s="150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24"/>
      <c r="AS414" s="238"/>
      <c r="AT414" s="239"/>
      <c r="AU414" s="239"/>
      <c r="AV414" s="239"/>
      <c r="AW414" s="239"/>
      <c r="AX414" s="239"/>
      <c r="AY414" s="85"/>
    </row>
    <row r="415" spans="1:51" s="28" customFormat="1" ht="26.45" customHeight="1">
      <c r="A415" s="240"/>
      <c r="B415" s="154"/>
      <c r="C415" s="240"/>
      <c r="D415" s="240"/>
      <c r="E415" s="240"/>
      <c r="F415" s="240"/>
      <c r="G415" s="240"/>
      <c r="H415" s="245"/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  <c r="AJ415" s="242"/>
      <c r="AK415" s="242"/>
      <c r="AL415" s="242"/>
      <c r="AM415" s="242"/>
      <c r="AN415" s="242"/>
      <c r="AO415" s="242"/>
      <c r="AP415" s="242"/>
      <c r="AQ415" s="242"/>
      <c r="AR415" s="222"/>
      <c r="AS415" s="243"/>
      <c r="AT415" s="244"/>
      <c r="AU415" s="244"/>
      <c r="AV415" s="244"/>
      <c r="AW415" s="244"/>
      <c r="AX415" s="244"/>
      <c r="AY415" s="85"/>
    </row>
    <row r="416" spans="1:51" s="28" customFormat="1" ht="19.149999999999999" customHeight="1">
      <c r="A416" s="229"/>
      <c r="B416" s="137"/>
      <c r="C416" s="229"/>
      <c r="D416" s="229"/>
      <c r="E416" s="229"/>
      <c r="F416" s="229"/>
      <c r="G416" s="229"/>
      <c r="H416" s="139"/>
      <c r="I416" s="230"/>
      <c r="J416" s="230"/>
      <c r="K416" s="230"/>
      <c r="L416" s="230"/>
      <c r="M416" s="230"/>
      <c r="N416" s="230"/>
      <c r="O416" s="230"/>
      <c r="P416" s="230"/>
      <c r="Q416" s="230"/>
      <c r="R416" s="230"/>
      <c r="S416" s="230"/>
      <c r="T416" s="230"/>
      <c r="U416" s="230"/>
      <c r="V416" s="230"/>
      <c r="W416" s="230"/>
      <c r="X416" s="230"/>
      <c r="Y416" s="230"/>
      <c r="Z416" s="230"/>
      <c r="AA416" s="230"/>
      <c r="AB416" s="230"/>
      <c r="AC416" s="230"/>
      <c r="AD416" s="230"/>
      <c r="AE416" s="230"/>
      <c r="AF416" s="230"/>
      <c r="AG416" s="230"/>
      <c r="AH416" s="230"/>
      <c r="AI416" s="230"/>
      <c r="AJ416" s="230"/>
      <c r="AK416" s="230"/>
      <c r="AL416" s="230"/>
      <c r="AM416" s="230"/>
      <c r="AN416" s="230"/>
      <c r="AO416" s="230"/>
      <c r="AP416" s="230"/>
      <c r="AQ416" s="230"/>
      <c r="AR416" s="225"/>
      <c r="AS416" s="231"/>
      <c r="AT416" s="164"/>
      <c r="AU416" s="164"/>
      <c r="AV416" s="164"/>
      <c r="AW416" s="164"/>
      <c r="AX416" s="164"/>
      <c r="AY416" s="85"/>
    </row>
    <row r="417" spans="1:51" s="28" customFormat="1" ht="23.45" customHeight="1">
      <c r="A417" s="232"/>
      <c r="B417" s="143"/>
      <c r="C417" s="232"/>
      <c r="D417" s="232"/>
      <c r="E417" s="232"/>
      <c r="F417" s="232"/>
      <c r="G417" s="232"/>
      <c r="H417" s="145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  <c r="T417" s="233"/>
      <c r="U417" s="233"/>
      <c r="V417" s="233"/>
      <c r="W417" s="233"/>
      <c r="X417" s="233"/>
      <c r="Y417" s="233"/>
      <c r="Z417" s="233"/>
      <c r="AA417" s="233"/>
      <c r="AB417" s="233"/>
      <c r="AC417" s="233"/>
      <c r="AD417" s="233"/>
      <c r="AE417" s="233"/>
      <c r="AF417" s="233"/>
      <c r="AG417" s="233"/>
      <c r="AH417" s="233"/>
      <c r="AI417" s="233"/>
      <c r="AJ417" s="233"/>
      <c r="AK417" s="233"/>
      <c r="AL417" s="233"/>
      <c r="AM417" s="233"/>
      <c r="AN417" s="233"/>
      <c r="AO417" s="233"/>
      <c r="AP417" s="233"/>
      <c r="AQ417" s="233"/>
      <c r="AR417" s="223"/>
      <c r="AS417" s="234"/>
      <c r="AT417" s="235"/>
      <c r="AU417" s="235"/>
      <c r="AV417" s="235"/>
      <c r="AW417" s="235"/>
      <c r="AX417" s="235"/>
      <c r="AY417" s="85"/>
    </row>
    <row r="418" spans="1:51" s="28" customFormat="1" ht="21" customHeight="1">
      <c r="A418" s="236"/>
      <c r="B418" s="148"/>
      <c r="C418" s="236"/>
      <c r="D418" s="236"/>
      <c r="E418" s="236"/>
      <c r="F418" s="236"/>
      <c r="G418" s="236"/>
      <c r="H418" s="150"/>
      <c r="I418" s="237"/>
      <c r="J418" s="237"/>
      <c r="K418" s="237"/>
      <c r="L418" s="237"/>
      <c r="M418" s="237"/>
      <c r="N418" s="237"/>
      <c r="O418" s="237"/>
      <c r="P418" s="237"/>
      <c r="Q418" s="237"/>
      <c r="R418" s="237"/>
      <c r="S418" s="237"/>
      <c r="T418" s="237"/>
      <c r="U418" s="237"/>
      <c r="V418" s="237"/>
      <c r="W418" s="237"/>
      <c r="X418" s="237"/>
      <c r="Y418" s="237"/>
      <c r="Z418" s="237"/>
      <c r="AA418" s="237"/>
      <c r="AB418" s="237"/>
      <c r="AC418" s="237"/>
      <c r="AD418" s="237"/>
      <c r="AE418" s="237"/>
      <c r="AF418" s="237"/>
      <c r="AG418" s="237"/>
      <c r="AH418" s="237"/>
      <c r="AI418" s="237"/>
      <c r="AJ418" s="237"/>
      <c r="AK418" s="237"/>
      <c r="AL418" s="237"/>
      <c r="AM418" s="237"/>
      <c r="AN418" s="237"/>
      <c r="AO418" s="237"/>
      <c r="AP418" s="237"/>
      <c r="AQ418" s="237"/>
      <c r="AR418" s="224"/>
      <c r="AS418" s="238"/>
      <c r="AT418" s="239"/>
      <c r="AU418" s="239"/>
      <c r="AV418" s="239"/>
      <c r="AW418" s="239"/>
      <c r="AX418" s="239"/>
      <c r="AY418" s="85"/>
    </row>
    <row r="419" spans="1:51" s="28" customFormat="1" ht="18.600000000000001" customHeight="1">
      <c r="A419" s="240"/>
      <c r="B419" s="154"/>
      <c r="C419" s="240"/>
      <c r="D419" s="240"/>
      <c r="E419" s="240"/>
      <c r="F419" s="240"/>
      <c r="G419" s="277"/>
      <c r="H419" s="245"/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  <c r="AJ419" s="242"/>
      <c r="AK419" s="242"/>
      <c r="AL419" s="242"/>
      <c r="AM419" s="242"/>
      <c r="AN419" s="242"/>
      <c r="AO419" s="242"/>
      <c r="AP419" s="242"/>
      <c r="AQ419" s="242"/>
      <c r="AR419" s="222"/>
      <c r="AS419" s="243"/>
      <c r="AT419" s="244"/>
      <c r="AU419" s="244"/>
      <c r="AV419" s="244"/>
      <c r="AW419" s="244"/>
      <c r="AX419" s="244"/>
      <c r="AY419" s="85"/>
    </row>
    <row r="420" spans="1:51" s="28" customFormat="1" ht="18.600000000000001" customHeight="1">
      <c r="A420" s="240"/>
      <c r="B420" s="154"/>
      <c r="C420" s="240"/>
      <c r="D420" s="240"/>
      <c r="E420" s="240"/>
      <c r="F420" s="240"/>
      <c r="G420" s="277"/>
      <c r="H420" s="245"/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  <c r="AJ420" s="242"/>
      <c r="AK420" s="242"/>
      <c r="AL420" s="242"/>
      <c r="AM420" s="242"/>
      <c r="AN420" s="242"/>
      <c r="AO420" s="242"/>
      <c r="AP420" s="242"/>
      <c r="AQ420" s="242"/>
      <c r="AR420" s="222"/>
      <c r="AS420" s="243"/>
      <c r="AT420" s="244"/>
      <c r="AU420" s="244"/>
      <c r="AV420" s="244"/>
      <c r="AW420" s="244"/>
      <c r="AX420" s="244"/>
      <c r="AY420" s="85"/>
    </row>
    <row r="421" spans="1:51" s="28" customFormat="1" ht="31.15" customHeight="1">
      <c r="A421" s="107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108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</row>
    <row r="422" spans="1:51" s="28" customFormat="1" ht="16.149999999999999" hidden="1" customHeight="1">
      <c r="A422" s="96">
        <v>2015</v>
      </c>
      <c r="B422" s="96">
        <v>8309</v>
      </c>
      <c r="C422" s="97">
        <v>17</v>
      </c>
      <c r="D422" s="96">
        <v>6000</v>
      </c>
      <c r="E422" s="96">
        <v>6200</v>
      </c>
      <c r="F422" s="96">
        <v>6220</v>
      </c>
      <c r="G422" s="96">
        <v>62201</v>
      </c>
      <c r="H422" s="98" t="str">
        <f>VLOOKUP(G422,COG!$B$2:$C$837,2,FALSE)</f>
        <v>Edificación no habitacional</v>
      </c>
      <c r="I422" s="99"/>
      <c r="J422" s="100"/>
      <c r="K422" s="99">
        <f>I422+J422</f>
        <v>0</v>
      </c>
      <c r="L422" s="99"/>
      <c r="M422" s="100"/>
      <c r="N422" s="100">
        <f>L422+M422</f>
        <v>0</v>
      </c>
      <c r="O422" s="99">
        <f>K422+N422</f>
        <v>0</v>
      </c>
      <c r="P422" s="99"/>
      <c r="Q422" s="100"/>
      <c r="R422" s="100">
        <f>P422+Q422</f>
        <v>0</v>
      </c>
      <c r="S422" s="99"/>
      <c r="T422" s="100"/>
      <c r="U422" s="100">
        <f>S422+T422</f>
        <v>0</v>
      </c>
      <c r="V422" s="100">
        <f>R422+U422</f>
        <v>0</v>
      </c>
      <c r="W422" s="99"/>
      <c r="X422" s="100"/>
      <c r="Y422" s="100">
        <f>W422+X422</f>
        <v>0</v>
      </c>
      <c r="Z422" s="99"/>
      <c r="AA422" s="100"/>
      <c r="AB422" s="101">
        <f>Z422+AA422</f>
        <v>0</v>
      </c>
      <c r="AC422" s="102">
        <f>Y422+AB422</f>
        <v>0</v>
      </c>
      <c r="AD422" s="99"/>
      <c r="AE422" s="100"/>
      <c r="AF422" s="102">
        <f>AD422+AE422</f>
        <v>0</v>
      </c>
      <c r="AG422" s="99"/>
      <c r="AH422" s="100"/>
      <c r="AI422" s="102">
        <f>AG422+AH422</f>
        <v>0</v>
      </c>
      <c r="AJ422" s="102">
        <f>AF422+AI422</f>
        <v>0</v>
      </c>
      <c r="AK422" s="27"/>
      <c r="AL422" s="27"/>
      <c r="AM422" s="57">
        <f>K422-R422-Y422-AF422</f>
        <v>0</v>
      </c>
      <c r="AN422" s="27"/>
      <c r="AO422" s="27"/>
      <c r="AP422" s="57">
        <f t="shared" ref="AP422:AQ424" si="0">N422-U422-AB422-AI422</f>
        <v>0</v>
      </c>
      <c r="AQ422" s="57">
        <f t="shared" si="0"/>
        <v>0</v>
      </c>
      <c r="AR422" s="54"/>
      <c r="AS422" s="54"/>
      <c r="AT422" s="27"/>
      <c r="AU422" s="27"/>
      <c r="AV422" s="27"/>
      <c r="AW422" s="27"/>
      <c r="AX422" s="27"/>
      <c r="AY422" s="61"/>
    </row>
    <row r="423" spans="1:51" s="28" customFormat="1" ht="16.899999999999999" hidden="1" customHeight="1">
      <c r="A423" s="56">
        <v>2015</v>
      </c>
      <c r="B423" s="34">
        <v>8309</v>
      </c>
      <c r="C423" s="56" t="s">
        <v>46</v>
      </c>
      <c r="D423" s="56">
        <v>5000</v>
      </c>
      <c r="E423" s="56">
        <v>5400</v>
      </c>
      <c r="F423" s="56">
        <v>5410</v>
      </c>
      <c r="G423" s="56">
        <v>5411</v>
      </c>
      <c r="H423" s="35" t="str">
        <f>VLOOKUP(G423,[1]COG!$B$2:$C$837,2,FALSE)</f>
        <v xml:space="preserve">Vehículos de equipo terrestre para la ejecución de programas de seguridad pública y atención de desastres naturales </v>
      </c>
      <c r="I423" s="57"/>
      <c r="J423" s="57"/>
      <c r="K423" s="57">
        <f>I423+J423</f>
        <v>0</v>
      </c>
      <c r="L423" s="57"/>
      <c r="M423" s="57"/>
      <c r="N423" s="57">
        <f>L423+M423</f>
        <v>0</v>
      </c>
      <c r="O423" s="62">
        <f>K423+N423</f>
        <v>0</v>
      </c>
      <c r="P423" s="57"/>
      <c r="Q423" s="57"/>
      <c r="R423" s="57">
        <f>P423+Q423</f>
        <v>0</v>
      </c>
      <c r="S423" s="57"/>
      <c r="T423" s="57"/>
      <c r="U423" s="57">
        <f>S423+T423</f>
        <v>0</v>
      </c>
      <c r="V423" s="57">
        <f>R423+U423</f>
        <v>0</v>
      </c>
      <c r="W423" s="57"/>
      <c r="X423" s="57"/>
      <c r="Y423" s="57">
        <f>W423+X423</f>
        <v>0</v>
      </c>
      <c r="Z423" s="57"/>
      <c r="AA423" s="57"/>
      <c r="AB423" s="57">
        <f>Z423+AA423</f>
        <v>0</v>
      </c>
      <c r="AC423" s="57">
        <f>Y423+AB423</f>
        <v>0</v>
      </c>
      <c r="AD423" s="57"/>
      <c r="AE423" s="57"/>
      <c r="AF423" s="57">
        <f>AD423+AE423</f>
        <v>0</v>
      </c>
      <c r="AG423" s="57"/>
      <c r="AH423" s="57"/>
      <c r="AI423" s="57">
        <f>AG423+AH423</f>
        <v>0</v>
      </c>
      <c r="AJ423" s="57">
        <f>AF423+AI423</f>
        <v>0</v>
      </c>
      <c r="AK423" s="57"/>
      <c r="AL423" s="57"/>
      <c r="AM423" s="57">
        <f>K423-R423-Y423-AF423</f>
        <v>0</v>
      </c>
      <c r="AN423" s="57"/>
      <c r="AO423" s="57"/>
      <c r="AP423" s="57">
        <f t="shared" si="0"/>
        <v>0</v>
      </c>
      <c r="AQ423" s="57">
        <f t="shared" si="0"/>
        <v>0</v>
      </c>
      <c r="AR423" s="55"/>
      <c r="AS423" s="58"/>
      <c r="AT423" s="59"/>
      <c r="AU423" s="59"/>
      <c r="AV423" s="59"/>
      <c r="AW423" s="59"/>
      <c r="AX423" s="59"/>
    </row>
    <row r="424" spans="1:51" s="28" customFormat="1" ht="16.899999999999999" hidden="1" customHeight="1">
      <c r="A424" s="45">
        <v>2015</v>
      </c>
      <c r="B424" s="45">
        <v>8309</v>
      </c>
      <c r="C424" s="52" t="s">
        <v>46</v>
      </c>
      <c r="D424" s="45">
        <v>5000</v>
      </c>
      <c r="E424" s="44">
        <f>E423</f>
        <v>5400</v>
      </c>
      <c r="F424" s="45">
        <f>F423</f>
        <v>5410</v>
      </c>
      <c r="G424" s="45">
        <f>F423+1</f>
        <v>5411</v>
      </c>
      <c r="H424" s="35" t="str">
        <f>VLOOKUP(G424,[1]COG!$B$2:$C$837,2,FALSE)</f>
        <v xml:space="preserve">Vehículos de equipo terrestre para la ejecución de programas de seguridad pública y atención de desastres naturales </v>
      </c>
      <c r="I424" s="53"/>
      <c r="J424" s="53"/>
      <c r="K424" s="53">
        <f>I424+J424</f>
        <v>0</v>
      </c>
      <c r="L424" s="53"/>
      <c r="M424" s="53"/>
      <c r="N424" s="53">
        <f>L424+M424</f>
        <v>0</v>
      </c>
      <c r="O424" s="53">
        <f>K424+N424</f>
        <v>0</v>
      </c>
      <c r="P424" s="53"/>
      <c r="Q424" s="53"/>
      <c r="R424" s="53">
        <f>P424+Q424</f>
        <v>0</v>
      </c>
      <c r="S424" s="53"/>
      <c r="T424" s="53"/>
      <c r="U424" s="53">
        <f>S424+T424</f>
        <v>0</v>
      </c>
      <c r="V424" s="53">
        <f>R424+U424</f>
        <v>0</v>
      </c>
      <c r="W424" s="53"/>
      <c r="X424" s="53"/>
      <c r="Y424" s="53">
        <f>W424+X424</f>
        <v>0</v>
      </c>
      <c r="Z424" s="53"/>
      <c r="AA424" s="53"/>
      <c r="AB424" s="53">
        <f>Z424+AA424</f>
        <v>0</v>
      </c>
      <c r="AC424" s="53">
        <f>Y424+AB424</f>
        <v>0</v>
      </c>
      <c r="AD424" s="53"/>
      <c r="AE424" s="53"/>
      <c r="AF424" s="53">
        <f>AD424+AE424</f>
        <v>0</v>
      </c>
      <c r="AG424" s="53"/>
      <c r="AH424" s="53"/>
      <c r="AI424" s="53">
        <f>AG424+AH424</f>
        <v>0</v>
      </c>
      <c r="AJ424" s="53">
        <f>AF424+AI424</f>
        <v>0</v>
      </c>
      <c r="AK424" s="53"/>
      <c r="AL424" s="53"/>
      <c r="AM424" s="53">
        <f>K424-R424-Y424-AF424</f>
        <v>0</v>
      </c>
      <c r="AN424" s="53"/>
      <c r="AO424" s="53"/>
      <c r="AP424" s="53">
        <f t="shared" si="0"/>
        <v>0</v>
      </c>
      <c r="AQ424" s="53">
        <f t="shared" si="0"/>
        <v>0</v>
      </c>
      <c r="AR424" s="54"/>
      <c r="AS424" s="54"/>
      <c r="AT424" s="54"/>
      <c r="AU424" s="54"/>
      <c r="AV424" s="54"/>
      <c r="AW424" s="54"/>
      <c r="AX424" s="54"/>
    </row>
    <row r="425" spans="1:51" s="28" customFormat="1" ht="16.899999999999999" hidden="1" customHeight="1">
      <c r="A425" s="56">
        <v>2015</v>
      </c>
      <c r="B425" s="34">
        <v>8309</v>
      </c>
      <c r="C425" s="56" t="s">
        <v>46</v>
      </c>
      <c r="D425" s="56">
        <v>6000</v>
      </c>
      <c r="E425" s="56">
        <v>6200</v>
      </c>
      <c r="F425" s="56">
        <v>6220</v>
      </c>
      <c r="G425" s="56">
        <v>6221</v>
      </c>
      <c r="H425" s="60" t="e">
        <f>VLOOKUP(G425,COG!$B$2:$C$837,2,FALSE)</f>
        <v>#N/A</v>
      </c>
      <c r="I425" s="57"/>
      <c r="J425" s="57"/>
      <c r="K425" s="57">
        <f t="shared" ref="K425:K442" si="1">I425+J425</f>
        <v>0</v>
      </c>
      <c r="L425" s="57"/>
      <c r="M425" s="57"/>
      <c r="N425" s="57">
        <f t="shared" ref="N425:N442" si="2">L425+M425</f>
        <v>0</v>
      </c>
      <c r="O425" s="57">
        <f t="shared" ref="O425:O442" si="3">K425+N425</f>
        <v>0</v>
      </c>
      <c r="P425" s="57"/>
      <c r="Q425" s="57"/>
      <c r="R425" s="57">
        <f t="shared" ref="R425:R442" si="4">P425+Q425</f>
        <v>0</v>
      </c>
      <c r="S425" s="57"/>
      <c r="T425" s="57"/>
      <c r="U425" s="57">
        <f t="shared" ref="U425:U442" si="5">S425+T425</f>
        <v>0</v>
      </c>
      <c r="V425" s="57">
        <f t="shared" ref="V425:V442" si="6">R425+U425</f>
        <v>0</v>
      </c>
      <c r="W425" s="57"/>
      <c r="X425" s="57"/>
      <c r="Y425" s="57">
        <f t="shared" ref="Y425:Y442" si="7">W425+X425</f>
        <v>0</v>
      </c>
      <c r="Z425" s="57"/>
      <c r="AA425" s="57"/>
      <c r="AB425" s="57">
        <f t="shared" ref="AB425:AB442" si="8">Z425+AA425</f>
        <v>0</v>
      </c>
      <c r="AC425" s="57">
        <f t="shared" ref="AC425:AC442" si="9">Y425+AB425</f>
        <v>0</v>
      </c>
      <c r="AD425" s="57"/>
      <c r="AE425" s="57"/>
      <c r="AF425" s="57">
        <f t="shared" ref="AF425:AF442" si="10">AD425+AE425</f>
        <v>0</v>
      </c>
      <c r="AG425" s="57"/>
      <c r="AH425" s="57"/>
      <c r="AI425" s="57">
        <f t="shared" ref="AI425:AI442" si="11">AG425+AH425</f>
        <v>0</v>
      </c>
      <c r="AJ425" s="57">
        <f t="shared" ref="AJ425:AJ442" si="12">AF425+AI425</f>
        <v>0</v>
      </c>
      <c r="AK425" s="57"/>
      <c r="AL425" s="57"/>
      <c r="AM425" s="57">
        <f t="shared" ref="AL425:AM442" si="13">K425-R425-Y425-AF425</f>
        <v>0</v>
      </c>
      <c r="AN425" s="57"/>
      <c r="AO425" s="57"/>
      <c r="AP425" s="57">
        <f t="shared" ref="AP425:AP442" si="14">N425-U425-AB425-AI425</f>
        <v>0</v>
      </c>
      <c r="AQ425" s="57">
        <f t="shared" ref="AQ425:AQ442" si="15">O425-V425-AC425-AJ425</f>
        <v>0</v>
      </c>
      <c r="AR425" s="55"/>
      <c r="AS425" s="58"/>
      <c r="AT425" s="59"/>
      <c r="AU425" s="59"/>
      <c r="AV425" s="59"/>
      <c r="AW425" s="59"/>
      <c r="AX425" s="59"/>
    </row>
    <row r="426" spans="1:51" s="28" customFormat="1" ht="16.899999999999999" hidden="1" customHeight="1">
      <c r="A426" s="56">
        <v>2015</v>
      </c>
      <c r="B426" s="34">
        <v>8309</v>
      </c>
      <c r="C426" s="56" t="s">
        <v>46</v>
      </c>
      <c r="D426" s="56">
        <v>6000</v>
      </c>
      <c r="E426" s="56">
        <v>6200</v>
      </c>
      <c r="F426" s="56">
        <v>6220</v>
      </c>
      <c r="G426" s="56">
        <v>6221</v>
      </c>
      <c r="H426" s="60" t="e">
        <f>VLOOKUP(G426,COG!$B$2:$C$837,2,FALSE)</f>
        <v>#N/A</v>
      </c>
      <c r="I426" s="57"/>
      <c r="J426" s="57"/>
      <c r="K426" s="57">
        <f t="shared" si="1"/>
        <v>0</v>
      </c>
      <c r="L426" s="57"/>
      <c r="M426" s="57"/>
      <c r="N426" s="57">
        <f t="shared" si="2"/>
        <v>0</v>
      </c>
      <c r="O426" s="57">
        <f t="shared" si="3"/>
        <v>0</v>
      </c>
      <c r="P426" s="57"/>
      <c r="Q426" s="57"/>
      <c r="R426" s="57">
        <f t="shared" si="4"/>
        <v>0</v>
      </c>
      <c r="S426" s="57"/>
      <c r="T426" s="57"/>
      <c r="U426" s="57">
        <f t="shared" si="5"/>
        <v>0</v>
      </c>
      <c r="V426" s="57">
        <f t="shared" si="6"/>
        <v>0</v>
      </c>
      <c r="W426" s="57"/>
      <c r="X426" s="57"/>
      <c r="Y426" s="57">
        <f t="shared" si="7"/>
        <v>0</v>
      </c>
      <c r="Z426" s="57"/>
      <c r="AA426" s="57"/>
      <c r="AB426" s="57">
        <f t="shared" si="8"/>
        <v>0</v>
      </c>
      <c r="AC426" s="57">
        <f t="shared" si="9"/>
        <v>0</v>
      </c>
      <c r="AD426" s="57"/>
      <c r="AE426" s="57"/>
      <c r="AF426" s="57">
        <f t="shared" si="10"/>
        <v>0</v>
      </c>
      <c r="AG426" s="57"/>
      <c r="AH426" s="57"/>
      <c r="AI426" s="57">
        <f t="shared" si="11"/>
        <v>0</v>
      </c>
      <c r="AJ426" s="57">
        <f t="shared" si="12"/>
        <v>0</v>
      </c>
      <c r="AK426" s="57"/>
      <c r="AL426" s="57"/>
      <c r="AM426" s="57">
        <f t="shared" si="13"/>
        <v>0</v>
      </c>
      <c r="AN426" s="57"/>
      <c r="AO426" s="57"/>
      <c r="AP426" s="57">
        <f t="shared" si="14"/>
        <v>0</v>
      </c>
      <c r="AQ426" s="57">
        <f t="shared" si="15"/>
        <v>0</v>
      </c>
      <c r="AR426" s="55"/>
      <c r="AS426" s="58"/>
      <c r="AT426" s="59"/>
      <c r="AU426" s="59"/>
      <c r="AV426" s="59"/>
      <c r="AW426" s="59"/>
      <c r="AX426" s="59"/>
    </row>
    <row r="427" spans="1:51" s="28" customFormat="1" ht="16.899999999999999" hidden="1" customHeight="1">
      <c r="A427" s="44">
        <v>2015</v>
      </c>
      <c r="B427" s="45">
        <v>8309</v>
      </c>
      <c r="C427" s="44" t="s">
        <v>46</v>
      </c>
      <c r="D427" s="44">
        <v>6000</v>
      </c>
      <c r="E427" s="44">
        <v>6200</v>
      </c>
      <c r="F427" s="44">
        <v>6220</v>
      </c>
      <c r="G427" s="44">
        <v>6221</v>
      </c>
      <c r="H427" s="63" t="e">
        <f>VLOOKUP(G427,COG!$B$2:$C$837,2,FALSE)</f>
        <v>#N/A</v>
      </c>
      <c r="I427" s="36"/>
      <c r="J427" s="36"/>
      <c r="K427" s="46">
        <f t="shared" si="1"/>
        <v>0</v>
      </c>
      <c r="L427" s="46"/>
      <c r="M427" s="46"/>
      <c r="N427" s="46">
        <f t="shared" si="2"/>
        <v>0</v>
      </c>
      <c r="O427" s="46">
        <f t="shared" si="3"/>
        <v>0</v>
      </c>
      <c r="P427" s="46"/>
      <c r="Q427" s="46"/>
      <c r="R427" s="46">
        <f t="shared" si="4"/>
        <v>0</v>
      </c>
      <c r="S427" s="46"/>
      <c r="T427" s="46"/>
      <c r="U427" s="46">
        <f t="shared" si="5"/>
        <v>0</v>
      </c>
      <c r="V427" s="46">
        <f t="shared" si="6"/>
        <v>0</v>
      </c>
      <c r="W427" s="46"/>
      <c r="X427" s="46"/>
      <c r="Y427" s="46">
        <f t="shared" si="7"/>
        <v>0</v>
      </c>
      <c r="Z427" s="46"/>
      <c r="AA427" s="46"/>
      <c r="AB427" s="46">
        <f t="shared" si="8"/>
        <v>0</v>
      </c>
      <c r="AC427" s="46">
        <f t="shared" si="9"/>
        <v>0</v>
      </c>
      <c r="AD427" s="46"/>
      <c r="AE427" s="46"/>
      <c r="AF427" s="46">
        <f t="shared" si="10"/>
        <v>0</v>
      </c>
      <c r="AG427" s="46"/>
      <c r="AH427" s="46"/>
      <c r="AI427" s="46">
        <f t="shared" si="11"/>
        <v>0</v>
      </c>
      <c r="AJ427" s="46">
        <f t="shared" si="12"/>
        <v>0</v>
      </c>
      <c r="AK427" s="46"/>
      <c r="AL427" s="46"/>
      <c r="AM427" s="46">
        <f t="shared" si="13"/>
        <v>0</v>
      </c>
      <c r="AN427" s="46"/>
      <c r="AO427" s="46"/>
      <c r="AP427" s="46">
        <f t="shared" si="14"/>
        <v>0</v>
      </c>
      <c r="AQ427" s="46">
        <f t="shared" si="15"/>
        <v>0</v>
      </c>
      <c r="AR427" s="47"/>
      <c r="AS427" s="48"/>
      <c r="AT427" s="49"/>
      <c r="AU427" s="49"/>
      <c r="AV427" s="49"/>
      <c r="AW427" s="49"/>
      <c r="AX427" s="49"/>
    </row>
    <row r="428" spans="1:51" s="28" customFormat="1" ht="16.899999999999999" hidden="1" customHeight="1">
      <c r="A428" s="44">
        <v>2015</v>
      </c>
      <c r="B428" s="45">
        <v>8309</v>
      </c>
      <c r="C428" s="44" t="s">
        <v>46</v>
      </c>
      <c r="D428" s="44">
        <v>6000</v>
      </c>
      <c r="E428" s="44">
        <v>6200</v>
      </c>
      <c r="F428" s="44">
        <v>6220</v>
      </c>
      <c r="G428" s="44">
        <v>6221</v>
      </c>
      <c r="H428" s="63" t="e">
        <f>VLOOKUP(G428,COG!$B$2:$C$837,2,FALSE)</f>
        <v>#N/A</v>
      </c>
      <c r="I428" s="36"/>
      <c r="J428" s="36"/>
      <c r="K428" s="46">
        <f t="shared" si="1"/>
        <v>0</v>
      </c>
      <c r="L428" s="46"/>
      <c r="M428" s="46"/>
      <c r="N428" s="46">
        <f t="shared" si="2"/>
        <v>0</v>
      </c>
      <c r="O428" s="46">
        <f t="shared" si="3"/>
        <v>0</v>
      </c>
      <c r="P428" s="46"/>
      <c r="Q428" s="46"/>
      <c r="R428" s="46">
        <f t="shared" si="4"/>
        <v>0</v>
      </c>
      <c r="S428" s="46"/>
      <c r="T428" s="46"/>
      <c r="U428" s="46">
        <f t="shared" si="5"/>
        <v>0</v>
      </c>
      <c r="V428" s="46">
        <f t="shared" si="6"/>
        <v>0</v>
      </c>
      <c r="W428" s="46"/>
      <c r="X428" s="46"/>
      <c r="Y428" s="46">
        <f t="shared" si="7"/>
        <v>0</v>
      </c>
      <c r="Z428" s="46"/>
      <c r="AA428" s="46"/>
      <c r="AB428" s="46">
        <f t="shared" si="8"/>
        <v>0</v>
      </c>
      <c r="AC428" s="46">
        <f t="shared" si="9"/>
        <v>0</v>
      </c>
      <c r="AD428" s="46"/>
      <c r="AE428" s="46"/>
      <c r="AF428" s="46">
        <f t="shared" si="10"/>
        <v>0</v>
      </c>
      <c r="AG428" s="46"/>
      <c r="AH428" s="46"/>
      <c r="AI428" s="46">
        <f t="shared" si="11"/>
        <v>0</v>
      </c>
      <c r="AJ428" s="46">
        <f t="shared" si="12"/>
        <v>0</v>
      </c>
      <c r="AK428" s="46"/>
      <c r="AL428" s="46"/>
      <c r="AM428" s="46">
        <f t="shared" si="13"/>
        <v>0</v>
      </c>
      <c r="AN428" s="46"/>
      <c r="AO428" s="46"/>
      <c r="AP428" s="46">
        <f t="shared" si="14"/>
        <v>0</v>
      </c>
      <c r="AQ428" s="46">
        <f t="shared" si="15"/>
        <v>0</v>
      </c>
      <c r="AR428" s="47"/>
      <c r="AS428" s="48"/>
      <c r="AT428" s="49"/>
      <c r="AU428" s="49"/>
      <c r="AV428" s="49"/>
      <c r="AW428" s="49"/>
      <c r="AX428" s="49"/>
    </row>
    <row r="429" spans="1:51" s="28" customFormat="1" ht="16.899999999999999" hidden="1" customHeight="1">
      <c r="A429" s="44">
        <v>2015</v>
      </c>
      <c r="B429" s="45">
        <v>8309</v>
      </c>
      <c r="C429" s="44" t="s">
        <v>46</v>
      </c>
      <c r="D429" s="44">
        <v>6000</v>
      </c>
      <c r="E429" s="44">
        <v>6200</v>
      </c>
      <c r="F429" s="44">
        <v>6220</v>
      </c>
      <c r="G429" s="44">
        <v>6221</v>
      </c>
      <c r="H429" s="63" t="e">
        <f>VLOOKUP(G429,COG!$B$2:$C$837,2,FALSE)</f>
        <v>#N/A</v>
      </c>
      <c r="I429" s="36"/>
      <c r="J429" s="36"/>
      <c r="K429" s="46">
        <f t="shared" si="1"/>
        <v>0</v>
      </c>
      <c r="L429" s="46"/>
      <c r="M429" s="46"/>
      <c r="N429" s="46">
        <f t="shared" si="2"/>
        <v>0</v>
      </c>
      <c r="O429" s="46">
        <f t="shared" si="3"/>
        <v>0</v>
      </c>
      <c r="P429" s="46"/>
      <c r="Q429" s="46"/>
      <c r="R429" s="46">
        <f t="shared" si="4"/>
        <v>0</v>
      </c>
      <c r="S429" s="46"/>
      <c r="T429" s="46"/>
      <c r="U429" s="46">
        <f t="shared" si="5"/>
        <v>0</v>
      </c>
      <c r="V429" s="46">
        <f t="shared" si="6"/>
        <v>0</v>
      </c>
      <c r="W429" s="46"/>
      <c r="X429" s="46"/>
      <c r="Y429" s="46">
        <f t="shared" si="7"/>
        <v>0</v>
      </c>
      <c r="Z429" s="46"/>
      <c r="AA429" s="46"/>
      <c r="AB429" s="46">
        <f t="shared" si="8"/>
        <v>0</v>
      </c>
      <c r="AC429" s="46">
        <f t="shared" si="9"/>
        <v>0</v>
      </c>
      <c r="AD429" s="46"/>
      <c r="AE429" s="46"/>
      <c r="AF429" s="46">
        <f t="shared" si="10"/>
        <v>0</v>
      </c>
      <c r="AG429" s="46"/>
      <c r="AH429" s="46"/>
      <c r="AI429" s="46">
        <f t="shared" si="11"/>
        <v>0</v>
      </c>
      <c r="AJ429" s="46">
        <f t="shared" si="12"/>
        <v>0</v>
      </c>
      <c r="AK429" s="46"/>
      <c r="AL429" s="46"/>
      <c r="AM429" s="46">
        <f t="shared" si="13"/>
        <v>0</v>
      </c>
      <c r="AN429" s="46"/>
      <c r="AO429" s="46"/>
      <c r="AP429" s="46">
        <f t="shared" si="14"/>
        <v>0</v>
      </c>
      <c r="AQ429" s="46">
        <f t="shared" si="15"/>
        <v>0</v>
      </c>
      <c r="AR429" s="47"/>
      <c r="AS429" s="48"/>
      <c r="AT429" s="49"/>
      <c r="AU429" s="49"/>
      <c r="AV429" s="49"/>
      <c r="AW429" s="49"/>
      <c r="AX429" s="49"/>
    </row>
    <row r="430" spans="1:51" s="28" customFormat="1" ht="16.899999999999999" hidden="1" customHeight="1">
      <c r="A430" s="44">
        <v>2015</v>
      </c>
      <c r="B430" s="45">
        <v>8309</v>
      </c>
      <c r="C430" s="44" t="s">
        <v>46</v>
      </c>
      <c r="D430" s="44">
        <v>6000</v>
      </c>
      <c r="E430" s="44">
        <v>6200</v>
      </c>
      <c r="F430" s="44">
        <v>6220</v>
      </c>
      <c r="G430" s="44">
        <v>6221</v>
      </c>
      <c r="H430" s="63" t="e">
        <f>VLOOKUP(G430,COG!$B$2:$C$837,2,FALSE)</f>
        <v>#N/A</v>
      </c>
      <c r="I430" s="36"/>
      <c r="J430" s="36"/>
      <c r="K430" s="46">
        <f t="shared" si="1"/>
        <v>0</v>
      </c>
      <c r="L430" s="46"/>
      <c r="M430" s="46"/>
      <c r="N430" s="46">
        <f t="shared" si="2"/>
        <v>0</v>
      </c>
      <c r="O430" s="46">
        <f t="shared" si="3"/>
        <v>0</v>
      </c>
      <c r="P430" s="46"/>
      <c r="Q430" s="46"/>
      <c r="R430" s="46">
        <f t="shared" si="4"/>
        <v>0</v>
      </c>
      <c r="S430" s="46"/>
      <c r="T430" s="46"/>
      <c r="U430" s="46">
        <f t="shared" si="5"/>
        <v>0</v>
      </c>
      <c r="V430" s="46">
        <f t="shared" si="6"/>
        <v>0</v>
      </c>
      <c r="W430" s="46"/>
      <c r="X430" s="46"/>
      <c r="Y430" s="46">
        <f t="shared" si="7"/>
        <v>0</v>
      </c>
      <c r="Z430" s="46"/>
      <c r="AA430" s="46"/>
      <c r="AB430" s="46">
        <f t="shared" si="8"/>
        <v>0</v>
      </c>
      <c r="AC430" s="46">
        <f t="shared" si="9"/>
        <v>0</v>
      </c>
      <c r="AD430" s="46"/>
      <c r="AE430" s="46"/>
      <c r="AF430" s="46">
        <f t="shared" si="10"/>
        <v>0</v>
      </c>
      <c r="AG430" s="46"/>
      <c r="AH430" s="46"/>
      <c r="AI430" s="46">
        <f t="shared" si="11"/>
        <v>0</v>
      </c>
      <c r="AJ430" s="46">
        <f t="shared" si="12"/>
        <v>0</v>
      </c>
      <c r="AK430" s="46"/>
      <c r="AL430" s="46"/>
      <c r="AM430" s="46">
        <f t="shared" si="13"/>
        <v>0</v>
      </c>
      <c r="AN430" s="46"/>
      <c r="AO430" s="46"/>
      <c r="AP430" s="46">
        <f t="shared" si="14"/>
        <v>0</v>
      </c>
      <c r="AQ430" s="46">
        <f t="shared" si="15"/>
        <v>0</v>
      </c>
      <c r="AR430" s="47"/>
      <c r="AS430" s="48"/>
      <c r="AT430" s="49"/>
      <c r="AU430" s="49"/>
      <c r="AV430" s="49"/>
      <c r="AW430" s="49"/>
      <c r="AX430" s="49"/>
    </row>
    <row r="431" spans="1:51" s="28" customFormat="1" ht="16.899999999999999" hidden="1" customHeight="1">
      <c r="A431" s="44">
        <v>2015</v>
      </c>
      <c r="B431" s="45">
        <v>8309</v>
      </c>
      <c r="C431" s="44" t="s">
        <v>46</v>
      </c>
      <c r="D431" s="44">
        <v>6000</v>
      </c>
      <c r="E431" s="44">
        <v>6200</v>
      </c>
      <c r="F431" s="44">
        <v>6220</v>
      </c>
      <c r="G431" s="44">
        <v>6221</v>
      </c>
      <c r="H431" s="63" t="e">
        <f>VLOOKUP(G431,COG!$B$2:$C$837,2,FALSE)</f>
        <v>#N/A</v>
      </c>
      <c r="I431" s="36"/>
      <c r="J431" s="36"/>
      <c r="K431" s="46">
        <f t="shared" si="1"/>
        <v>0</v>
      </c>
      <c r="L431" s="46"/>
      <c r="M431" s="46"/>
      <c r="N431" s="46">
        <f t="shared" si="2"/>
        <v>0</v>
      </c>
      <c r="O431" s="46">
        <f t="shared" si="3"/>
        <v>0</v>
      </c>
      <c r="P431" s="46"/>
      <c r="Q431" s="46"/>
      <c r="R431" s="46">
        <f t="shared" si="4"/>
        <v>0</v>
      </c>
      <c r="S431" s="46"/>
      <c r="T431" s="46"/>
      <c r="U431" s="46">
        <f t="shared" si="5"/>
        <v>0</v>
      </c>
      <c r="V431" s="46">
        <f t="shared" si="6"/>
        <v>0</v>
      </c>
      <c r="W431" s="46"/>
      <c r="X431" s="46"/>
      <c r="Y431" s="46">
        <f t="shared" si="7"/>
        <v>0</v>
      </c>
      <c r="Z431" s="46"/>
      <c r="AA431" s="46"/>
      <c r="AB431" s="46">
        <f t="shared" si="8"/>
        <v>0</v>
      </c>
      <c r="AC431" s="46">
        <f t="shared" si="9"/>
        <v>0</v>
      </c>
      <c r="AD431" s="46"/>
      <c r="AE431" s="46"/>
      <c r="AF431" s="46">
        <f t="shared" si="10"/>
        <v>0</v>
      </c>
      <c r="AG431" s="46"/>
      <c r="AH431" s="46"/>
      <c r="AI431" s="46">
        <f t="shared" si="11"/>
        <v>0</v>
      </c>
      <c r="AJ431" s="46">
        <f t="shared" si="12"/>
        <v>0</v>
      </c>
      <c r="AK431" s="46"/>
      <c r="AL431" s="46"/>
      <c r="AM431" s="46">
        <f t="shared" si="13"/>
        <v>0</v>
      </c>
      <c r="AN431" s="46"/>
      <c r="AO431" s="46"/>
      <c r="AP431" s="46">
        <f t="shared" si="14"/>
        <v>0</v>
      </c>
      <c r="AQ431" s="46">
        <f t="shared" si="15"/>
        <v>0</v>
      </c>
      <c r="AR431" s="47"/>
      <c r="AS431" s="48"/>
      <c r="AT431" s="49"/>
      <c r="AU431" s="49"/>
      <c r="AV431" s="49"/>
      <c r="AW431" s="49"/>
      <c r="AX431" s="49"/>
    </row>
    <row r="432" spans="1:51" s="28" customFormat="1" ht="16.899999999999999" hidden="1" customHeight="1">
      <c r="A432" s="44">
        <v>2015</v>
      </c>
      <c r="B432" s="45">
        <v>8309</v>
      </c>
      <c r="C432" s="44" t="s">
        <v>46</v>
      </c>
      <c r="D432" s="44">
        <v>6000</v>
      </c>
      <c r="E432" s="44">
        <v>6200</v>
      </c>
      <c r="F432" s="44">
        <v>6220</v>
      </c>
      <c r="G432" s="44">
        <v>6221</v>
      </c>
      <c r="H432" s="63" t="e">
        <f>VLOOKUP(G432,COG!$B$2:$C$837,2,FALSE)</f>
        <v>#N/A</v>
      </c>
      <c r="I432" s="36"/>
      <c r="J432" s="36"/>
      <c r="K432" s="46">
        <f t="shared" si="1"/>
        <v>0</v>
      </c>
      <c r="L432" s="46"/>
      <c r="M432" s="46"/>
      <c r="N432" s="46">
        <f t="shared" si="2"/>
        <v>0</v>
      </c>
      <c r="O432" s="46">
        <f t="shared" si="3"/>
        <v>0</v>
      </c>
      <c r="P432" s="46"/>
      <c r="Q432" s="46"/>
      <c r="R432" s="46">
        <f t="shared" si="4"/>
        <v>0</v>
      </c>
      <c r="S432" s="46"/>
      <c r="T432" s="46"/>
      <c r="U432" s="46">
        <f t="shared" si="5"/>
        <v>0</v>
      </c>
      <c r="V432" s="46">
        <f t="shared" si="6"/>
        <v>0</v>
      </c>
      <c r="W432" s="46"/>
      <c r="X432" s="46"/>
      <c r="Y432" s="46">
        <f t="shared" si="7"/>
        <v>0</v>
      </c>
      <c r="Z432" s="46"/>
      <c r="AA432" s="46"/>
      <c r="AB432" s="46">
        <f t="shared" si="8"/>
        <v>0</v>
      </c>
      <c r="AC432" s="46">
        <f t="shared" si="9"/>
        <v>0</v>
      </c>
      <c r="AD432" s="46"/>
      <c r="AE432" s="46"/>
      <c r="AF432" s="46">
        <f t="shared" si="10"/>
        <v>0</v>
      </c>
      <c r="AG432" s="46"/>
      <c r="AH432" s="46"/>
      <c r="AI432" s="46">
        <f t="shared" si="11"/>
        <v>0</v>
      </c>
      <c r="AJ432" s="46">
        <f t="shared" si="12"/>
        <v>0</v>
      </c>
      <c r="AK432" s="46"/>
      <c r="AL432" s="46"/>
      <c r="AM432" s="46">
        <f t="shared" si="13"/>
        <v>0</v>
      </c>
      <c r="AN432" s="46"/>
      <c r="AO432" s="46"/>
      <c r="AP432" s="46">
        <f t="shared" si="14"/>
        <v>0</v>
      </c>
      <c r="AQ432" s="46">
        <f t="shared" si="15"/>
        <v>0</v>
      </c>
      <c r="AR432" s="47"/>
      <c r="AS432" s="48"/>
      <c r="AT432" s="49"/>
      <c r="AU432" s="49"/>
      <c r="AV432" s="49"/>
      <c r="AW432" s="49"/>
      <c r="AX432" s="49"/>
    </row>
    <row r="433" spans="1:51" s="28" customFormat="1" ht="16.899999999999999" hidden="1" customHeight="1">
      <c r="A433" s="44">
        <v>2015</v>
      </c>
      <c r="B433" s="45">
        <v>8309</v>
      </c>
      <c r="C433" s="44" t="s">
        <v>46</v>
      </c>
      <c r="D433" s="44">
        <v>6000</v>
      </c>
      <c r="E433" s="44">
        <v>6200</v>
      </c>
      <c r="F433" s="44">
        <v>6220</v>
      </c>
      <c r="G433" s="44">
        <v>6221</v>
      </c>
      <c r="H433" s="63" t="e">
        <f>VLOOKUP(G433,COG!$B$2:$C$837,2,FALSE)</f>
        <v>#N/A</v>
      </c>
      <c r="I433" s="36"/>
      <c r="J433" s="36"/>
      <c r="K433" s="46">
        <f t="shared" si="1"/>
        <v>0</v>
      </c>
      <c r="L433" s="46"/>
      <c r="M433" s="46"/>
      <c r="N433" s="46">
        <f t="shared" si="2"/>
        <v>0</v>
      </c>
      <c r="O433" s="46">
        <f t="shared" si="3"/>
        <v>0</v>
      </c>
      <c r="P433" s="46"/>
      <c r="Q433" s="46"/>
      <c r="R433" s="46">
        <f t="shared" si="4"/>
        <v>0</v>
      </c>
      <c r="S433" s="46"/>
      <c r="T433" s="46"/>
      <c r="U433" s="46">
        <f t="shared" si="5"/>
        <v>0</v>
      </c>
      <c r="V433" s="46">
        <f t="shared" si="6"/>
        <v>0</v>
      </c>
      <c r="W433" s="46"/>
      <c r="X433" s="46"/>
      <c r="Y433" s="46">
        <f t="shared" si="7"/>
        <v>0</v>
      </c>
      <c r="Z433" s="46"/>
      <c r="AA433" s="46"/>
      <c r="AB433" s="46">
        <f t="shared" si="8"/>
        <v>0</v>
      </c>
      <c r="AC433" s="46">
        <f t="shared" si="9"/>
        <v>0</v>
      </c>
      <c r="AD433" s="46"/>
      <c r="AE433" s="46"/>
      <c r="AF433" s="46">
        <f t="shared" si="10"/>
        <v>0</v>
      </c>
      <c r="AG433" s="46"/>
      <c r="AH433" s="46"/>
      <c r="AI433" s="46">
        <f t="shared" si="11"/>
        <v>0</v>
      </c>
      <c r="AJ433" s="46">
        <f t="shared" si="12"/>
        <v>0</v>
      </c>
      <c r="AK433" s="46"/>
      <c r="AL433" s="46"/>
      <c r="AM433" s="46">
        <f t="shared" si="13"/>
        <v>0</v>
      </c>
      <c r="AN433" s="46"/>
      <c r="AO433" s="46"/>
      <c r="AP433" s="46">
        <f t="shared" si="14"/>
        <v>0</v>
      </c>
      <c r="AQ433" s="46">
        <f t="shared" si="15"/>
        <v>0</v>
      </c>
      <c r="AR433" s="47"/>
      <c r="AS433" s="48"/>
      <c r="AT433" s="49"/>
      <c r="AU433" s="49"/>
      <c r="AV433" s="49"/>
      <c r="AW433" s="49"/>
      <c r="AX433" s="49"/>
    </row>
    <row r="434" spans="1:51" s="28" customFormat="1" ht="16.899999999999999" hidden="1" customHeight="1">
      <c r="A434" s="44">
        <v>2015</v>
      </c>
      <c r="B434" s="45">
        <v>8309</v>
      </c>
      <c r="C434" s="44" t="s">
        <v>46</v>
      </c>
      <c r="D434" s="44">
        <v>6000</v>
      </c>
      <c r="E434" s="44">
        <v>6200</v>
      </c>
      <c r="F434" s="44">
        <v>6220</v>
      </c>
      <c r="G434" s="44">
        <v>6221</v>
      </c>
      <c r="H434" s="63" t="e">
        <f>VLOOKUP(G434,COG!$B$2:$C$837,2,FALSE)</f>
        <v>#N/A</v>
      </c>
      <c r="I434" s="36"/>
      <c r="J434" s="36"/>
      <c r="K434" s="46">
        <f t="shared" si="1"/>
        <v>0</v>
      </c>
      <c r="L434" s="46"/>
      <c r="M434" s="46"/>
      <c r="N434" s="46">
        <f t="shared" si="2"/>
        <v>0</v>
      </c>
      <c r="O434" s="46">
        <f t="shared" si="3"/>
        <v>0</v>
      </c>
      <c r="P434" s="46"/>
      <c r="Q434" s="46"/>
      <c r="R434" s="46">
        <f t="shared" si="4"/>
        <v>0</v>
      </c>
      <c r="S434" s="46"/>
      <c r="T434" s="46"/>
      <c r="U434" s="46">
        <f t="shared" si="5"/>
        <v>0</v>
      </c>
      <c r="V434" s="46">
        <f t="shared" si="6"/>
        <v>0</v>
      </c>
      <c r="W434" s="46"/>
      <c r="X434" s="46"/>
      <c r="Y434" s="46">
        <f t="shared" si="7"/>
        <v>0</v>
      </c>
      <c r="Z434" s="46"/>
      <c r="AA434" s="46"/>
      <c r="AB434" s="46">
        <f t="shared" si="8"/>
        <v>0</v>
      </c>
      <c r="AC434" s="46">
        <f t="shared" si="9"/>
        <v>0</v>
      </c>
      <c r="AD434" s="46"/>
      <c r="AE434" s="46"/>
      <c r="AF434" s="46">
        <f t="shared" si="10"/>
        <v>0</v>
      </c>
      <c r="AG434" s="46"/>
      <c r="AH434" s="46"/>
      <c r="AI434" s="46">
        <f t="shared" si="11"/>
        <v>0</v>
      </c>
      <c r="AJ434" s="46">
        <f t="shared" si="12"/>
        <v>0</v>
      </c>
      <c r="AK434" s="46"/>
      <c r="AL434" s="46"/>
      <c r="AM434" s="46">
        <f t="shared" si="13"/>
        <v>0</v>
      </c>
      <c r="AN434" s="46"/>
      <c r="AO434" s="46"/>
      <c r="AP434" s="46">
        <f t="shared" si="14"/>
        <v>0</v>
      </c>
      <c r="AQ434" s="46">
        <f t="shared" si="15"/>
        <v>0</v>
      </c>
      <c r="AR434" s="47"/>
      <c r="AS434" s="48"/>
      <c r="AT434" s="49"/>
      <c r="AU434" s="49"/>
      <c r="AV434" s="49"/>
      <c r="AW434" s="49"/>
      <c r="AX434" s="49"/>
    </row>
    <row r="435" spans="1:51" s="28" customFormat="1" ht="16.899999999999999" hidden="1" customHeight="1">
      <c r="A435" s="44">
        <v>2015</v>
      </c>
      <c r="B435" s="45">
        <v>8309</v>
      </c>
      <c r="C435" s="44" t="s">
        <v>46</v>
      </c>
      <c r="D435" s="44">
        <v>6000</v>
      </c>
      <c r="E435" s="44">
        <v>6200</v>
      </c>
      <c r="F435" s="44">
        <v>6220</v>
      </c>
      <c r="G435" s="44">
        <v>6221</v>
      </c>
      <c r="H435" s="63" t="e">
        <f>VLOOKUP(G435,COG!$B$2:$C$837,2,FALSE)</f>
        <v>#N/A</v>
      </c>
      <c r="I435" s="36"/>
      <c r="J435" s="36"/>
      <c r="K435" s="46">
        <f t="shared" si="1"/>
        <v>0</v>
      </c>
      <c r="L435" s="46"/>
      <c r="M435" s="46"/>
      <c r="N435" s="46">
        <f t="shared" si="2"/>
        <v>0</v>
      </c>
      <c r="O435" s="46">
        <f t="shared" si="3"/>
        <v>0</v>
      </c>
      <c r="P435" s="46"/>
      <c r="Q435" s="46"/>
      <c r="R435" s="46">
        <f t="shared" si="4"/>
        <v>0</v>
      </c>
      <c r="S435" s="46"/>
      <c r="T435" s="46"/>
      <c r="U435" s="46">
        <f t="shared" si="5"/>
        <v>0</v>
      </c>
      <c r="V435" s="46">
        <f t="shared" si="6"/>
        <v>0</v>
      </c>
      <c r="W435" s="46"/>
      <c r="X435" s="46"/>
      <c r="Y435" s="46">
        <f t="shared" si="7"/>
        <v>0</v>
      </c>
      <c r="Z435" s="46"/>
      <c r="AA435" s="46"/>
      <c r="AB435" s="46">
        <f t="shared" si="8"/>
        <v>0</v>
      </c>
      <c r="AC435" s="46">
        <f t="shared" si="9"/>
        <v>0</v>
      </c>
      <c r="AD435" s="46"/>
      <c r="AE435" s="46"/>
      <c r="AF435" s="46">
        <f t="shared" si="10"/>
        <v>0</v>
      </c>
      <c r="AG435" s="46"/>
      <c r="AH435" s="46"/>
      <c r="AI435" s="46">
        <f t="shared" si="11"/>
        <v>0</v>
      </c>
      <c r="AJ435" s="46">
        <f t="shared" si="12"/>
        <v>0</v>
      </c>
      <c r="AK435" s="46"/>
      <c r="AL435" s="46"/>
      <c r="AM435" s="46">
        <f t="shared" si="13"/>
        <v>0</v>
      </c>
      <c r="AN435" s="46"/>
      <c r="AO435" s="46"/>
      <c r="AP435" s="46">
        <f t="shared" si="14"/>
        <v>0</v>
      </c>
      <c r="AQ435" s="46">
        <f t="shared" si="15"/>
        <v>0</v>
      </c>
      <c r="AR435" s="47"/>
      <c r="AS435" s="48"/>
      <c r="AT435" s="49"/>
      <c r="AU435" s="49"/>
      <c r="AV435" s="49"/>
      <c r="AW435" s="49"/>
      <c r="AX435" s="49"/>
    </row>
    <row r="436" spans="1:51" s="28" customFormat="1" ht="16.899999999999999" hidden="1" customHeight="1">
      <c r="A436" s="44">
        <v>2015</v>
      </c>
      <c r="B436" s="45">
        <v>8309</v>
      </c>
      <c r="C436" s="44" t="s">
        <v>46</v>
      </c>
      <c r="D436" s="44">
        <v>6000</v>
      </c>
      <c r="E436" s="44">
        <v>6200</v>
      </c>
      <c r="F436" s="44">
        <v>6220</v>
      </c>
      <c r="G436" s="44">
        <v>6221</v>
      </c>
      <c r="H436" s="63" t="e">
        <f>VLOOKUP(G436,COG!$B$2:$C$837,2,FALSE)</f>
        <v>#N/A</v>
      </c>
      <c r="I436" s="36"/>
      <c r="J436" s="36"/>
      <c r="K436" s="46">
        <f t="shared" si="1"/>
        <v>0</v>
      </c>
      <c r="L436" s="46"/>
      <c r="M436" s="46"/>
      <c r="N436" s="46">
        <f t="shared" si="2"/>
        <v>0</v>
      </c>
      <c r="O436" s="46">
        <f t="shared" si="3"/>
        <v>0</v>
      </c>
      <c r="P436" s="46"/>
      <c r="Q436" s="46"/>
      <c r="R436" s="46">
        <f t="shared" si="4"/>
        <v>0</v>
      </c>
      <c r="S436" s="46"/>
      <c r="T436" s="46"/>
      <c r="U436" s="46">
        <f t="shared" si="5"/>
        <v>0</v>
      </c>
      <c r="V436" s="46">
        <f t="shared" si="6"/>
        <v>0</v>
      </c>
      <c r="W436" s="46"/>
      <c r="X436" s="46"/>
      <c r="Y436" s="46">
        <f t="shared" si="7"/>
        <v>0</v>
      </c>
      <c r="Z436" s="46"/>
      <c r="AA436" s="46"/>
      <c r="AB436" s="46">
        <f t="shared" si="8"/>
        <v>0</v>
      </c>
      <c r="AC436" s="46">
        <f t="shared" si="9"/>
        <v>0</v>
      </c>
      <c r="AD436" s="46"/>
      <c r="AE436" s="46"/>
      <c r="AF436" s="46">
        <f t="shared" si="10"/>
        <v>0</v>
      </c>
      <c r="AG436" s="46"/>
      <c r="AH436" s="46"/>
      <c r="AI436" s="46">
        <f t="shared" si="11"/>
        <v>0</v>
      </c>
      <c r="AJ436" s="46">
        <f t="shared" si="12"/>
        <v>0</v>
      </c>
      <c r="AK436" s="46"/>
      <c r="AL436" s="46"/>
      <c r="AM436" s="46">
        <f t="shared" si="13"/>
        <v>0</v>
      </c>
      <c r="AN436" s="46"/>
      <c r="AO436" s="46"/>
      <c r="AP436" s="46">
        <f t="shared" si="14"/>
        <v>0</v>
      </c>
      <c r="AQ436" s="46">
        <f t="shared" si="15"/>
        <v>0</v>
      </c>
      <c r="AR436" s="47"/>
      <c r="AS436" s="48"/>
      <c r="AT436" s="49"/>
      <c r="AU436" s="49"/>
      <c r="AV436" s="49"/>
      <c r="AW436" s="49"/>
      <c r="AX436" s="49"/>
    </row>
    <row r="437" spans="1:51" s="28" customFormat="1" ht="16.899999999999999" hidden="1" customHeight="1">
      <c r="A437" s="44">
        <v>2015</v>
      </c>
      <c r="B437" s="45">
        <v>8309</v>
      </c>
      <c r="C437" s="44" t="s">
        <v>46</v>
      </c>
      <c r="D437" s="44">
        <v>6000</v>
      </c>
      <c r="E437" s="44">
        <v>6200</v>
      </c>
      <c r="F437" s="44">
        <v>6220</v>
      </c>
      <c r="G437" s="44">
        <v>6221</v>
      </c>
      <c r="H437" s="63" t="e">
        <f>VLOOKUP(G437,COG!$B$2:$C$837,2,FALSE)</f>
        <v>#N/A</v>
      </c>
      <c r="I437" s="36"/>
      <c r="J437" s="36"/>
      <c r="K437" s="46">
        <f t="shared" si="1"/>
        <v>0</v>
      </c>
      <c r="L437" s="46"/>
      <c r="M437" s="46"/>
      <c r="N437" s="46">
        <f t="shared" si="2"/>
        <v>0</v>
      </c>
      <c r="O437" s="46">
        <f t="shared" si="3"/>
        <v>0</v>
      </c>
      <c r="P437" s="46"/>
      <c r="Q437" s="46"/>
      <c r="R437" s="46">
        <f t="shared" si="4"/>
        <v>0</v>
      </c>
      <c r="S437" s="46"/>
      <c r="T437" s="46"/>
      <c r="U437" s="46">
        <f t="shared" si="5"/>
        <v>0</v>
      </c>
      <c r="V437" s="46">
        <f t="shared" si="6"/>
        <v>0</v>
      </c>
      <c r="W437" s="46"/>
      <c r="X437" s="46"/>
      <c r="Y437" s="46">
        <f t="shared" si="7"/>
        <v>0</v>
      </c>
      <c r="Z437" s="46"/>
      <c r="AA437" s="46"/>
      <c r="AB437" s="46">
        <f t="shared" si="8"/>
        <v>0</v>
      </c>
      <c r="AC437" s="46">
        <f t="shared" si="9"/>
        <v>0</v>
      </c>
      <c r="AD437" s="46"/>
      <c r="AE437" s="46"/>
      <c r="AF437" s="46">
        <f t="shared" si="10"/>
        <v>0</v>
      </c>
      <c r="AG437" s="46"/>
      <c r="AH437" s="46"/>
      <c r="AI437" s="46">
        <f t="shared" si="11"/>
        <v>0</v>
      </c>
      <c r="AJ437" s="46">
        <f t="shared" si="12"/>
        <v>0</v>
      </c>
      <c r="AK437" s="46"/>
      <c r="AL437" s="46"/>
      <c r="AM437" s="46">
        <f t="shared" si="13"/>
        <v>0</v>
      </c>
      <c r="AN437" s="46"/>
      <c r="AO437" s="46"/>
      <c r="AP437" s="46">
        <f t="shared" si="14"/>
        <v>0</v>
      </c>
      <c r="AQ437" s="46">
        <f t="shared" si="15"/>
        <v>0</v>
      </c>
      <c r="AR437" s="47"/>
      <c r="AS437" s="48"/>
      <c r="AT437" s="49"/>
      <c r="AU437" s="49"/>
      <c r="AV437" s="49"/>
      <c r="AW437" s="49"/>
      <c r="AX437" s="49"/>
    </row>
    <row r="438" spans="1:51" s="28" customFormat="1" ht="16.899999999999999" hidden="1" customHeight="1">
      <c r="A438" s="44">
        <v>2015</v>
      </c>
      <c r="B438" s="45">
        <v>8309</v>
      </c>
      <c r="C438" s="44" t="s">
        <v>46</v>
      </c>
      <c r="D438" s="44">
        <v>6000</v>
      </c>
      <c r="E438" s="44">
        <v>6200</v>
      </c>
      <c r="F438" s="44">
        <v>6220</v>
      </c>
      <c r="G438" s="44">
        <v>6221</v>
      </c>
      <c r="H438" s="63" t="e">
        <f>VLOOKUP(G438,COG!$B$2:$C$837,2,FALSE)</f>
        <v>#N/A</v>
      </c>
      <c r="I438" s="36"/>
      <c r="J438" s="36"/>
      <c r="K438" s="46">
        <f t="shared" si="1"/>
        <v>0</v>
      </c>
      <c r="L438" s="46"/>
      <c r="M438" s="46"/>
      <c r="N438" s="46">
        <f t="shared" si="2"/>
        <v>0</v>
      </c>
      <c r="O438" s="46">
        <f t="shared" si="3"/>
        <v>0</v>
      </c>
      <c r="P438" s="46"/>
      <c r="Q438" s="46"/>
      <c r="R438" s="46">
        <f t="shared" si="4"/>
        <v>0</v>
      </c>
      <c r="S438" s="46"/>
      <c r="T438" s="46"/>
      <c r="U438" s="46">
        <f t="shared" si="5"/>
        <v>0</v>
      </c>
      <c r="V438" s="46">
        <f t="shared" si="6"/>
        <v>0</v>
      </c>
      <c r="W438" s="46"/>
      <c r="X438" s="46"/>
      <c r="Y438" s="46">
        <f t="shared" si="7"/>
        <v>0</v>
      </c>
      <c r="Z438" s="46"/>
      <c r="AA438" s="46"/>
      <c r="AB438" s="46">
        <f t="shared" si="8"/>
        <v>0</v>
      </c>
      <c r="AC438" s="46">
        <f t="shared" si="9"/>
        <v>0</v>
      </c>
      <c r="AD438" s="46"/>
      <c r="AE438" s="46"/>
      <c r="AF438" s="46">
        <f t="shared" si="10"/>
        <v>0</v>
      </c>
      <c r="AG438" s="46"/>
      <c r="AH438" s="46"/>
      <c r="AI438" s="46">
        <f t="shared" si="11"/>
        <v>0</v>
      </c>
      <c r="AJ438" s="46">
        <f t="shared" si="12"/>
        <v>0</v>
      </c>
      <c r="AK438" s="46"/>
      <c r="AL438" s="46"/>
      <c r="AM438" s="46">
        <f t="shared" si="13"/>
        <v>0</v>
      </c>
      <c r="AN438" s="46"/>
      <c r="AO438" s="46"/>
      <c r="AP438" s="46">
        <f t="shared" si="14"/>
        <v>0</v>
      </c>
      <c r="AQ438" s="46">
        <f t="shared" si="15"/>
        <v>0</v>
      </c>
      <c r="AR438" s="47"/>
      <c r="AS438" s="48"/>
      <c r="AT438" s="49"/>
      <c r="AU438" s="49"/>
      <c r="AV438" s="49"/>
      <c r="AW438" s="49"/>
      <c r="AX438" s="49"/>
    </row>
    <row r="439" spans="1:51" s="28" customFormat="1" ht="16.899999999999999" hidden="1" customHeight="1">
      <c r="A439" s="44">
        <v>2015</v>
      </c>
      <c r="B439" s="45">
        <v>8309</v>
      </c>
      <c r="C439" s="44" t="s">
        <v>46</v>
      </c>
      <c r="D439" s="44">
        <v>6000</v>
      </c>
      <c r="E439" s="44">
        <v>6200</v>
      </c>
      <c r="F439" s="44">
        <v>6220</v>
      </c>
      <c r="G439" s="44">
        <v>6221</v>
      </c>
      <c r="H439" s="63" t="e">
        <f>VLOOKUP(G439,COG!$B$2:$C$837,2,FALSE)</f>
        <v>#N/A</v>
      </c>
      <c r="I439" s="36"/>
      <c r="J439" s="36"/>
      <c r="K439" s="46">
        <f t="shared" si="1"/>
        <v>0</v>
      </c>
      <c r="L439" s="46"/>
      <c r="M439" s="46"/>
      <c r="N439" s="46">
        <f t="shared" si="2"/>
        <v>0</v>
      </c>
      <c r="O439" s="46">
        <f t="shared" si="3"/>
        <v>0</v>
      </c>
      <c r="P439" s="46"/>
      <c r="Q439" s="46"/>
      <c r="R439" s="46">
        <f t="shared" si="4"/>
        <v>0</v>
      </c>
      <c r="S439" s="46"/>
      <c r="T439" s="46"/>
      <c r="U439" s="46">
        <f t="shared" si="5"/>
        <v>0</v>
      </c>
      <c r="V439" s="46">
        <f t="shared" si="6"/>
        <v>0</v>
      </c>
      <c r="W439" s="46"/>
      <c r="X439" s="46"/>
      <c r="Y439" s="46">
        <f t="shared" si="7"/>
        <v>0</v>
      </c>
      <c r="Z439" s="46"/>
      <c r="AA439" s="46"/>
      <c r="AB439" s="46">
        <f t="shared" si="8"/>
        <v>0</v>
      </c>
      <c r="AC439" s="46">
        <f t="shared" si="9"/>
        <v>0</v>
      </c>
      <c r="AD439" s="46"/>
      <c r="AE439" s="46"/>
      <c r="AF439" s="46">
        <f t="shared" si="10"/>
        <v>0</v>
      </c>
      <c r="AG439" s="46"/>
      <c r="AH439" s="46"/>
      <c r="AI439" s="46">
        <f t="shared" si="11"/>
        <v>0</v>
      </c>
      <c r="AJ439" s="46">
        <f t="shared" si="12"/>
        <v>0</v>
      </c>
      <c r="AK439" s="46"/>
      <c r="AL439" s="46"/>
      <c r="AM439" s="46">
        <f t="shared" si="13"/>
        <v>0</v>
      </c>
      <c r="AN439" s="46"/>
      <c r="AO439" s="46"/>
      <c r="AP439" s="46">
        <f t="shared" si="14"/>
        <v>0</v>
      </c>
      <c r="AQ439" s="46">
        <f t="shared" si="15"/>
        <v>0</v>
      </c>
      <c r="AR439" s="47"/>
      <c r="AS439" s="48"/>
      <c r="AT439" s="49"/>
      <c r="AU439" s="49"/>
      <c r="AV439" s="49"/>
      <c r="AW439" s="49"/>
      <c r="AX439" s="49"/>
    </row>
    <row r="440" spans="1:51" s="28" customFormat="1" ht="16.899999999999999" hidden="1" customHeight="1">
      <c r="A440" s="44">
        <v>2015</v>
      </c>
      <c r="B440" s="45">
        <v>8309</v>
      </c>
      <c r="C440" s="44" t="s">
        <v>46</v>
      </c>
      <c r="D440" s="44">
        <v>6000</v>
      </c>
      <c r="E440" s="44">
        <v>6200</v>
      </c>
      <c r="F440" s="44">
        <v>6220</v>
      </c>
      <c r="G440" s="44">
        <v>6221</v>
      </c>
      <c r="H440" s="63" t="e">
        <f>VLOOKUP(G440,COG!$B$2:$C$837,2,FALSE)</f>
        <v>#N/A</v>
      </c>
      <c r="I440" s="36"/>
      <c r="J440" s="36"/>
      <c r="K440" s="46">
        <f t="shared" si="1"/>
        <v>0</v>
      </c>
      <c r="L440" s="46"/>
      <c r="M440" s="46"/>
      <c r="N440" s="46">
        <f t="shared" si="2"/>
        <v>0</v>
      </c>
      <c r="O440" s="46">
        <f t="shared" si="3"/>
        <v>0</v>
      </c>
      <c r="P440" s="46"/>
      <c r="Q440" s="46"/>
      <c r="R440" s="46">
        <f t="shared" si="4"/>
        <v>0</v>
      </c>
      <c r="S440" s="46"/>
      <c r="T440" s="46"/>
      <c r="U440" s="46">
        <f t="shared" si="5"/>
        <v>0</v>
      </c>
      <c r="V440" s="46">
        <f t="shared" si="6"/>
        <v>0</v>
      </c>
      <c r="W440" s="46"/>
      <c r="X440" s="46"/>
      <c r="Y440" s="46">
        <f t="shared" si="7"/>
        <v>0</v>
      </c>
      <c r="Z440" s="46"/>
      <c r="AA440" s="46"/>
      <c r="AB440" s="46">
        <f t="shared" si="8"/>
        <v>0</v>
      </c>
      <c r="AC440" s="46">
        <f t="shared" si="9"/>
        <v>0</v>
      </c>
      <c r="AD440" s="46"/>
      <c r="AE440" s="46"/>
      <c r="AF440" s="46">
        <f t="shared" si="10"/>
        <v>0</v>
      </c>
      <c r="AG440" s="46"/>
      <c r="AH440" s="46"/>
      <c r="AI440" s="46">
        <f t="shared" si="11"/>
        <v>0</v>
      </c>
      <c r="AJ440" s="46">
        <f t="shared" si="12"/>
        <v>0</v>
      </c>
      <c r="AK440" s="46"/>
      <c r="AL440" s="46"/>
      <c r="AM440" s="46">
        <f t="shared" si="13"/>
        <v>0</v>
      </c>
      <c r="AN440" s="46"/>
      <c r="AO440" s="46"/>
      <c r="AP440" s="46">
        <f t="shared" si="14"/>
        <v>0</v>
      </c>
      <c r="AQ440" s="46">
        <f t="shared" si="15"/>
        <v>0</v>
      </c>
      <c r="AR440" s="47"/>
      <c r="AS440" s="48"/>
      <c r="AT440" s="49"/>
      <c r="AU440" s="49"/>
      <c r="AV440" s="49"/>
      <c r="AW440" s="49"/>
      <c r="AX440" s="49"/>
    </row>
    <row r="441" spans="1:51" s="28" customFormat="1" ht="16.899999999999999" hidden="1" customHeight="1">
      <c r="A441" s="38">
        <v>2015</v>
      </c>
      <c r="B441" s="39">
        <v>8309</v>
      </c>
      <c r="C441" s="38" t="s">
        <v>46</v>
      </c>
      <c r="D441" s="38">
        <v>6000</v>
      </c>
      <c r="E441" s="38">
        <v>6200</v>
      </c>
      <c r="F441" s="38">
        <v>6270</v>
      </c>
      <c r="G441" s="38"/>
      <c r="H441" s="33" t="e">
        <f>VLOOKUP(F441,COG!$B$2:$C$837,2,FALSE)</f>
        <v>#N/A</v>
      </c>
      <c r="I441" s="40">
        <f>I442</f>
        <v>0</v>
      </c>
      <c r="J441" s="40">
        <f>J442</f>
        <v>0</v>
      </c>
      <c r="K441" s="40">
        <f t="shared" si="1"/>
        <v>0</v>
      </c>
      <c r="L441" s="40">
        <f>L442</f>
        <v>0</v>
      </c>
      <c r="M441" s="40">
        <f>M442</f>
        <v>0</v>
      </c>
      <c r="N441" s="40">
        <f t="shared" si="2"/>
        <v>0</v>
      </c>
      <c r="O441" s="40">
        <f t="shared" si="3"/>
        <v>0</v>
      </c>
      <c r="P441" s="40">
        <f>P442</f>
        <v>0</v>
      </c>
      <c r="Q441" s="40">
        <f>Q442</f>
        <v>0</v>
      </c>
      <c r="R441" s="40">
        <f t="shared" si="4"/>
        <v>0</v>
      </c>
      <c r="S441" s="40">
        <f>S442</f>
        <v>0</v>
      </c>
      <c r="T441" s="40">
        <f>T442</f>
        <v>0</v>
      </c>
      <c r="U441" s="40">
        <f t="shared" si="5"/>
        <v>0</v>
      </c>
      <c r="V441" s="40">
        <f t="shared" si="6"/>
        <v>0</v>
      </c>
      <c r="W441" s="40">
        <f>W442</f>
        <v>0</v>
      </c>
      <c r="X441" s="40">
        <f>X442</f>
        <v>0</v>
      </c>
      <c r="Y441" s="40">
        <f t="shared" si="7"/>
        <v>0</v>
      </c>
      <c r="Z441" s="40">
        <f>Z442</f>
        <v>0</v>
      </c>
      <c r="AA441" s="40">
        <f>AA442</f>
        <v>0</v>
      </c>
      <c r="AB441" s="40">
        <f t="shared" si="8"/>
        <v>0</v>
      </c>
      <c r="AC441" s="40">
        <f t="shared" si="9"/>
        <v>0</v>
      </c>
      <c r="AD441" s="40">
        <f>AD442</f>
        <v>0</v>
      </c>
      <c r="AE441" s="40">
        <f>AE442</f>
        <v>0</v>
      </c>
      <c r="AF441" s="40">
        <f t="shared" si="10"/>
        <v>0</v>
      </c>
      <c r="AG441" s="40">
        <f>AG442</f>
        <v>0</v>
      </c>
      <c r="AH441" s="40">
        <f>AH442</f>
        <v>0</v>
      </c>
      <c r="AI441" s="40">
        <f t="shared" si="11"/>
        <v>0</v>
      </c>
      <c r="AJ441" s="40">
        <f t="shared" si="12"/>
        <v>0</v>
      </c>
      <c r="AK441" s="40">
        <f>I441-P441-W441-AD441</f>
        <v>0</v>
      </c>
      <c r="AL441" s="40">
        <f t="shared" si="13"/>
        <v>0</v>
      </c>
      <c r="AM441" s="40">
        <f t="shared" si="13"/>
        <v>0</v>
      </c>
      <c r="AN441" s="40">
        <f>L441-S441-Z441-AG441</f>
        <v>0</v>
      </c>
      <c r="AO441" s="40">
        <f>M441-T441-AA441-AH441</f>
        <v>0</v>
      </c>
      <c r="AP441" s="40">
        <f t="shared" si="14"/>
        <v>0</v>
      </c>
      <c r="AQ441" s="40">
        <f t="shared" si="15"/>
        <v>0</v>
      </c>
      <c r="AR441" s="41"/>
      <c r="AS441" s="42"/>
      <c r="AT441" s="43"/>
      <c r="AU441" s="43"/>
      <c r="AV441" s="43"/>
      <c r="AW441" s="43"/>
      <c r="AX441" s="43"/>
    </row>
    <row r="442" spans="1:51" s="28" customFormat="1" ht="9" hidden="1">
      <c r="A442" s="44">
        <v>2015</v>
      </c>
      <c r="B442" s="45">
        <v>8300</v>
      </c>
      <c r="C442" s="44" t="s">
        <v>46</v>
      </c>
      <c r="D442" s="44">
        <v>6000</v>
      </c>
      <c r="E442" s="44">
        <v>6200</v>
      </c>
      <c r="F442" s="44">
        <v>6290</v>
      </c>
      <c r="G442" s="44">
        <v>6291</v>
      </c>
      <c r="H442" s="63" t="e">
        <f>VLOOKUP(G442,COG!$B$2:$C$837,2,FALSE)</f>
        <v>#N/A</v>
      </c>
      <c r="I442" s="36"/>
      <c r="J442" s="36"/>
      <c r="K442" s="46">
        <f t="shared" si="1"/>
        <v>0</v>
      </c>
      <c r="L442" s="46"/>
      <c r="M442" s="46"/>
      <c r="N442" s="46">
        <f t="shared" si="2"/>
        <v>0</v>
      </c>
      <c r="O442" s="46">
        <f t="shared" si="3"/>
        <v>0</v>
      </c>
      <c r="P442" s="46"/>
      <c r="Q442" s="46"/>
      <c r="R442" s="46">
        <f t="shared" si="4"/>
        <v>0</v>
      </c>
      <c r="S442" s="46"/>
      <c r="T442" s="46"/>
      <c r="U442" s="46">
        <f t="shared" si="5"/>
        <v>0</v>
      </c>
      <c r="V442" s="46">
        <f t="shared" si="6"/>
        <v>0</v>
      </c>
      <c r="W442" s="46"/>
      <c r="X442" s="46"/>
      <c r="Y442" s="46">
        <f t="shared" si="7"/>
        <v>0</v>
      </c>
      <c r="Z442" s="46"/>
      <c r="AA442" s="46"/>
      <c r="AB442" s="46">
        <f t="shared" si="8"/>
        <v>0</v>
      </c>
      <c r="AC442" s="46">
        <f t="shared" si="9"/>
        <v>0</v>
      </c>
      <c r="AD442" s="46"/>
      <c r="AE442" s="46"/>
      <c r="AF442" s="46">
        <f t="shared" si="10"/>
        <v>0</v>
      </c>
      <c r="AG442" s="46"/>
      <c r="AH442" s="46"/>
      <c r="AI442" s="46">
        <f t="shared" si="11"/>
        <v>0</v>
      </c>
      <c r="AJ442" s="46">
        <f t="shared" si="12"/>
        <v>0</v>
      </c>
      <c r="AK442" s="46"/>
      <c r="AL442" s="46"/>
      <c r="AM442" s="46">
        <f t="shared" si="13"/>
        <v>0</v>
      </c>
      <c r="AN442" s="46"/>
      <c r="AO442" s="46"/>
      <c r="AP442" s="46">
        <f t="shared" si="14"/>
        <v>0</v>
      </c>
      <c r="AQ442" s="46">
        <f t="shared" si="15"/>
        <v>0</v>
      </c>
      <c r="AR442" s="47"/>
      <c r="AS442" s="48"/>
      <c r="AT442" s="49"/>
      <c r="AU442" s="49"/>
      <c r="AV442" s="49"/>
      <c r="AW442" s="49"/>
      <c r="AX442" s="49"/>
    </row>
    <row r="443" spans="1:51" s="28" customFormat="1" ht="9">
      <c r="A443" s="91"/>
      <c r="B443" s="91"/>
      <c r="C443" s="92"/>
      <c r="D443" s="91"/>
      <c r="E443" s="91"/>
      <c r="F443" s="91"/>
      <c r="G443" s="91"/>
      <c r="H443" s="93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  <c r="AQ443" s="94"/>
      <c r="AR443" s="95"/>
      <c r="AS443" s="95"/>
      <c r="AT443" s="94"/>
      <c r="AU443" s="94"/>
      <c r="AV443" s="94"/>
      <c r="AW443" s="94"/>
      <c r="AX443" s="94"/>
      <c r="AY443" s="85"/>
    </row>
    <row r="444" spans="1:51" s="28" customFormat="1" ht="9" hidden="1">
      <c r="A444" s="78"/>
      <c r="B444" s="78"/>
      <c r="C444" s="79"/>
      <c r="D444" s="78"/>
      <c r="E444" s="78"/>
      <c r="F444" s="78"/>
      <c r="G444" s="78"/>
      <c r="H444" s="80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2"/>
      <c r="AS444" s="82"/>
      <c r="AT444" s="81"/>
      <c r="AU444" s="81"/>
      <c r="AV444" s="81"/>
      <c r="AW444" s="81"/>
      <c r="AX444" s="81"/>
      <c r="AY444" s="85"/>
    </row>
    <row r="445" spans="1:51" s="28" customFormat="1" ht="11.25">
      <c r="A445" s="2"/>
      <c r="B445" s="78"/>
      <c r="C445" s="79"/>
      <c r="D445" s="78"/>
      <c r="E445" s="78"/>
      <c r="F445" s="78"/>
      <c r="G445" s="78"/>
      <c r="H445" s="80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2"/>
      <c r="AS445" s="82"/>
      <c r="AT445" s="81"/>
      <c r="AU445" s="81"/>
      <c r="AV445" s="81"/>
      <c r="AW445" s="81"/>
      <c r="AX445" s="81"/>
      <c r="AY445" s="85"/>
    </row>
    <row r="446" spans="1:51" s="28" customFormat="1" ht="9">
      <c r="A446" s="78"/>
      <c r="B446" s="78"/>
      <c r="C446" s="79"/>
      <c r="D446" s="78"/>
      <c r="E446" s="78"/>
      <c r="F446" s="78"/>
      <c r="G446" s="78"/>
      <c r="H446" s="80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2"/>
      <c r="AS446" s="82"/>
      <c r="AT446" s="81"/>
      <c r="AU446" s="81"/>
      <c r="AV446" s="81"/>
      <c r="AW446" s="81"/>
      <c r="AX446" s="81"/>
      <c r="AY446" s="85"/>
    </row>
    <row r="447" spans="1:51" s="28" customFormat="1" ht="9">
      <c r="A447" s="86"/>
      <c r="B447" s="86"/>
      <c r="C447" s="87"/>
      <c r="D447" s="86"/>
      <c r="E447" s="86"/>
      <c r="F447" s="86"/>
      <c r="G447" s="86"/>
      <c r="H447" s="88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90"/>
      <c r="AS447" s="90"/>
      <c r="AT447" s="89"/>
      <c r="AU447" s="89"/>
      <c r="AV447" s="89"/>
      <c r="AW447" s="89"/>
      <c r="AX447" s="89"/>
    </row>
    <row r="448" spans="1:51" s="28" customFormat="1" ht="9">
      <c r="A448" s="64"/>
      <c r="B448" s="64"/>
      <c r="C448" s="65"/>
      <c r="D448" s="64"/>
      <c r="E448" s="64"/>
      <c r="F448" s="64"/>
      <c r="G448" s="64"/>
      <c r="H448" s="66"/>
      <c r="AR448" s="67"/>
      <c r="AS448" s="67"/>
    </row>
    <row r="449" spans="1:50" s="28" customFormat="1" ht="11.25">
      <c r="A449" s="30"/>
      <c r="B449" s="30"/>
      <c r="C449" s="68"/>
      <c r="D449" s="30"/>
      <c r="E449" s="30"/>
      <c r="F449" s="30"/>
      <c r="G449" s="30"/>
      <c r="H449" s="69"/>
      <c r="I449" s="70"/>
      <c r="L449" s="70"/>
      <c r="P449" s="70">
        <f>SUBTOTAL(9,P50:P448)</f>
        <v>0</v>
      </c>
      <c r="S449" s="70"/>
      <c r="W449" s="70">
        <f>SUBTOTAL(9,W50:W448)</f>
        <v>0</v>
      </c>
      <c r="Z449" s="70">
        <f>SUBTOTAL(9,Z50:Z448)</f>
        <v>0</v>
      </c>
      <c r="AD449" s="70">
        <f>SUBTOTAL(9,AD50:AD448)</f>
        <v>0</v>
      </c>
      <c r="AG449" s="70">
        <f>SUBTOTAL(9,AG50:AG448)</f>
        <v>0</v>
      </c>
      <c r="AK449" s="70"/>
      <c r="AN449" s="70"/>
      <c r="AR449" s="71"/>
      <c r="AS449" s="71"/>
      <c r="AT449" s="61"/>
      <c r="AU449" s="61"/>
      <c r="AV449" s="61"/>
      <c r="AW449" s="61"/>
      <c r="AX449" s="61"/>
    </row>
    <row r="450" spans="1:50" s="28" customFormat="1" ht="9">
      <c r="A450" s="64"/>
      <c r="B450" s="64"/>
      <c r="C450" s="65"/>
      <c r="D450" s="64"/>
      <c r="E450" s="64"/>
      <c r="F450" s="64"/>
      <c r="G450" s="64"/>
      <c r="H450" s="66"/>
      <c r="AR450" s="67"/>
      <c r="AS450" s="67"/>
    </row>
    <row r="451" spans="1:50" s="28" customFormat="1" ht="9">
      <c r="A451" s="64"/>
      <c r="B451" s="64"/>
      <c r="C451" s="65"/>
      <c r="D451" s="64"/>
      <c r="E451" s="64"/>
      <c r="F451" s="64"/>
      <c r="G451" s="64"/>
      <c r="H451" s="66"/>
      <c r="I451" s="72"/>
      <c r="AR451" s="67"/>
      <c r="AS451" s="67"/>
    </row>
    <row r="452" spans="1:50" s="28" customFormat="1" ht="9">
      <c r="A452" s="64"/>
      <c r="B452" s="64"/>
      <c r="C452" s="65"/>
      <c r="D452" s="64"/>
      <c r="E452" s="64"/>
      <c r="F452" s="64"/>
      <c r="G452" s="64"/>
      <c r="H452" s="66"/>
      <c r="AR452" s="67"/>
      <c r="AS452" s="67"/>
    </row>
    <row r="453" spans="1:50" s="28" customFormat="1" ht="9">
      <c r="A453" s="64"/>
      <c r="B453" s="64"/>
      <c r="C453" s="65"/>
      <c r="D453" s="64"/>
      <c r="E453" s="64"/>
      <c r="F453" s="64"/>
      <c r="G453" s="64"/>
      <c r="H453" s="66"/>
      <c r="AR453" s="67"/>
      <c r="AS453" s="67"/>
    </row>
    <row r="454" spans="1:50" s="28" customFormat="1" ht="9">
      <c r="A454" s="64"/>
      <c r="B454" s="64"/>
      <c r="C454" s="65"/>
      <c r="D454" s="64"/>
      <c r="E454" s="64"/>
      <c r="F454" s="64"/>
      <c r="G454" s="64"/>
      <c r="H454" s="66"/>
      <c r="AR454" s="67"/>
      <c r="AS454" s="67"/>
    </row>
    <row r="455" spans="1:50" s="28" customFormat="1" ht="9">
      <c r="A455" s="64"/>
      <c r="B455" s="64"/>
      <c r="C455" s="65"/>
      <c r="D455" s="64"/>
      <c r="E455" s="64"/>
      <c r="F455" s="64"/>
      <c r="G455" s="64"/>
      <c r="H455" s="66"/>
      <c r="AR455" s="67"/>
      <c r="AS455" s="67"/>
    </row>
    <row r="456" spans="1:50" s="28" customFormat="1" ht="9">
      <c r="A456" s="64"/>
      <c r="B456" s="64"/>
      <c r="C456" s="65"/>
      <c r="D456" s="64"/>
      <c r="E456" s="64"/>
      <c r="F456" s="64"/>
      <c r="G456" s="64"/>
      <c r="H456" s="66"/>
      <c r="AR456" s="67"/>
      <c r="AS456" s="67"/>
    </row>
    <row r="457" spans="1:50" s="28" customFormat="1" ht="9">
      <c r="A457" s="64"/>
      <c r="B457" s="64"/>
      <c r="C457" s="65"/>
      <c r="D457" s="64"/>
      <c r="E457" s="64"/>
      <c r="F457" s="64"/>
      <c r="G457" s="64"/>
      <c r="H457" s="66"/>
      <c r="AR457" s="67"/>
      <c r="AS457" s="67"/>
    </row>
    <row r="458" spans="1:50" s="28" customFormat="1" ht="9">
      <c r="A458" s="64"/>
      <c r="B458" s="64"/>
      <c r="C458" s="65"/>
      <c r="D458" s="64"/>
      <c r="E458" s="64"/>
      <c r="F458" s="64"/>
      <c r="G458" s="64"/>
      <c r="H458" s="66"/>
      <c r="AR458" s="67"/>
      <c r="AS458" s="67"/>
    </row>
    <row r="459" spans="1:50" s="28" customFormat="1" ht="9">
      <c r="A459" s="64"/>
      <c r="B459" s="64"/>
      <c r="C459" s="65"/>
      <c r="D459" s="64"/>
      <c r="E459" s="64"/>
      <c r="F459" s="64"/>
      <c r="G459" s="64"/>
      <c r="H459" s="66"/>
      <c r="AR459" s="67"/>
      <c r="AS459" s="67"/>
    </row>
    <row r="460" spans="1:50" s="28" customFormat="1" ht="9">
      <c r="A460" s="64"/>
      <c r="B460" s="64"/>
      <c r="C460" s="65"/>
      <c r="D460" s="64"/>
      <c r="E460" s="64"/>
      <c r="F460" s="64"/>
      <c r="G460" s="64"/>
      <c r="H460" s="66"/>
      <c r="AR460" s="67"/>
      <c r="AS460" s="67"/>
    </row>
    <row r="461" spans="1:50" s="28" customFormat="1" ht="9">
      <c r="A461" s="64"/>
      <c r="B461" s="64"/>
      <c r="C461" s="65"/>
      <c r="D461" s="64"/>
      <c r="E461" s="64"/>
      <c r="F461" s="64"/>
      <c r="G461" s="64"/>
      <c r="H461" s="66"/>
      <c r="AR461" s="67"/>
      <c r="AS461" s="67"/>
    </row>
    <row r="462" spans="1:50" s="28" customFormat="1" ht="9">
      <c r="A462" s="64"/>
      <c r="B462" s="64"/>
      <c r="C462" s="65"/>
      <c r="D462" s="64"/>
      <c r="E462" s="64"/>
      <c r="F462" s="64"/>
      <c r="G462" s="64"/>
      <c r="H462" s="66"/>
      <c r="AR462" s="67"/>
      <c r="AS462" s="67"/>
    </row>
    <row r="463" spans="1:50" s="28" customFormat="1" ht="9">
      <c r="A463" s="64"/>
      <c r="B463" s="64"/>
      <c r="C463" s="65"/>
      <c r="D463" s="64"/>
      <c r="E463" s="64"/>
      <c r="F463" s="64"/>
      <c r="G463" s="64"/>
      <c r="H463" s="66"/>
      <c r="AR463" s="67"/>
      <c r="AS463" s="67"/>
    </row>
    <row r="464" spans="1:50" s="28" customFormat="1" ht="9">
      <c r="A464" s="64"/>
      <c r="B464" s="64"/>
      <c r="C464" s="65"/>
      <c r="D464" s="64"/>
      <c r="E464" s="64"/>
      <c r="F464" s="64"/>
      <c r="G464" s="64"/>
      <c r="H464" s="66"/>
      <c r="AR464" s="67"/>
      <c r="AS464" s="67"/>
    </row>
    <row r="465" spans="1:45" s="28" customFormat="1" ht="9">
      <c r="A465" s="64"/>
      <c r="B465" s="64"/>
      <c r="C465" s="65"/>
      <c r="D465" s="64"/>
      <c r="E465" s="64"/>
      <c r="F465" s="64"/>
      <c r="G465" s="64"/>
      <c r="H465" s="66"/>
      <c r="AR465" s="67"/>
      <c r="AS465" s="67"/>
    </row>
    <row r="466" spans="1:45" s="28" customFormat="1" ht="9">
      <c r="A466" s="64"/>
      <c r="B466" s="64"/>
      <c r="C466" s="65"/>
      <c r="D466" s="64"/>
      <c r="E466" s="64"/>
      <c r="F466" s="64"/>
      <c r="G466" s="64"/>
      <c r="H466" s="66"/>
      <c r="AR466" s="67"/>
      <c r="AS466" s="67"/>
    </row>
    <row r="467" spans="1:45" s="28" customFormat="1" ht="9">
      <c r="A467" s="64"/>
      <c r="B467" s="64"/>
      <c r="C467" s="65"/>
      <c r="D467" s="64"/>
      <c r="E467" s="64"/>
      <c r="F467" s="64"/>
      <c r="G467" s="64"/>
      <c r="H467" s="66"/>
      <c r="AR467" s="67"/>
      <c r="AS467" s="67"/>
    </row>
    <row r="468" spans="1:45" s="28" customFormat="1" ht="9">
      <c r="A468" s="64"/>
      <c r="B468" s="64"/>
      <c r="C468" s="65"/>
      <c r="D468" s="64"/>
      <c r="E468" s="64"/>
      <c r="F468" s="64"/>
      <c r="G468" s="64"/>
      <c r="H468" s="66"/>
      <c r="AR468" s="67"/>
      <c r="AS468" s="67"/>
    </row>
    <row r="469" spans="1:45" s="28" customFormat="1" ht="9">
      <c r="A469" s="64"/>
      <c r="B469" s="64"/>
      <c r="C469" s="65"/>
      <c r="D469" s="64"/>
      <c r="E469" s="64"/>
      <c r="F469" s="64"/>
      <c r="G469" s="64"/>
      <c r="H469" s="66"/>
      <c r="AR469" s="67"/>
      <c r="AS469" s="67"/>
    </row>
    <row r="470" spans="1:45" s="28" customFormat="1" ht="9">
      <c r="A470" s="64"/>
      <c r="B470" s="64"/>
      <c r="C470" s="65"/>
      <c r="D470" s="64"/>
      <c r="E470" s="64"/>
      <c r="F470" s="64"/>
      <c r="G470" s="64"/>
      <c r="H470" s="66"/>
      <c r="AR470" s="67"/>
      <c r="AS470" s="67"/>
    </row>
    <row r="471" spans="1:45" s="28" customFormat="1" ht="9">
      <c r="A471" s="64"/>
      <c r="B471" s="64"/>
      <c r="C471" s="65"/>
      <c r="D471" s="64"/>
      <c r="E471" s="64"/>
      <c r="F471" s="64"/>
      <c r="G471" s="64"/>
      <c r="H471" s="66"/>
      <c r="AR471" s="67"/>
      <c r="AS471" s="67"/>
    </row>
    <row r="472" spans="1:45" s="28" customFormat="1" ht="9">
      <c r="A472" s="64"/>
      <c r="B472" s="64"/>
      <c r="C472" s="65"/>
      <c r="D472" s="64"/>
      <c r="E472" s="64"/>
      <c r="F472" s="64"/>
      <c r="G472" s="64"/>
      <c r="H472" s="66"/>
      <c r="AR472" s="67"/>
      <c r="AS472" s="67"/>
    </row>
    <row r="473" spans="1:45" s="28" customFormat="1" ht="9">
      <c r="A473" s="64"/>
      <c r="B473" s="64"/>
      <c r="C473" s="65"/>
      <c r="D473" s="64"/>
      <c r="E473" s="64"/>
      <c r="F473" s="64"/>
      <c r="G473" s="64"/>
      <c r="H473" s="66"/>
      <c r="AR473" s="67"/>
      <c r="AS473" s="67"/>
    </row>
    <row r="474" spans="1:45" s="28" customFormat="1" ht="9">
      <c r="A474" s="64"/>
      <c r="B474" s="64"/>
      <c r="C474" s="65"/>
      <c r="D474" s="64"/>
      <c r="E474" s="64"/>
      <c r="F474" s="64"/>
      <c r="G474" s="64"/>
      <c r="H474" s="66"/>
      <c r="AR474" s="67"/>
      <c r="AS474" s="67"/>
    </row>
    <row r="475" spans="1:45" s="28" customFormat="1" ht="9">
      <c r="A475" s="64"/>
      <c r="B475" s="64"/>
      <c r="C475" s="65"/>
      <c r="D475" s="64"/>
      <c r="E475" s="64"/>
      <c r="F475" s="64"/>
      <c r="G475" s="64"/>
      <c r="H475" s="66"/>
      <c r="AR475" s="67"/>
      <c r="AS475" s="67"/>
    </row>
    <row r="476" spans="1:45" s="28" customFormat="1" ht="9">
      <c r="A476" s="64"/>
      <c r="B476" s="64"/>
      <c r="C476" s="65"/>
      <c r="D476" s="64"/>
      <c r="E476" s="64"/>
      <c r="F476" s="64"/>
      <c r="G476" s="64"/>
      <c r="H476" s="66"/>
      <c r="AR476" s="67"/>
      <c r="AS476" s="67"/>
    </row>
    <row r="477" spans="1:45" s="28" customFormat="1" ht="9">
      <c r="A477" s="64"/>
      <c r="B477" s="64"/>
      <c r="C477" s="65"/>
      <c r="D477" s="64"/>
      <c r="E477" s="64"/>
      <c r="F477" s="64"/>
      <c r="G477" s="64"/>
      <c r="H477" s="66"/>
      <c r="AR477" s="67"/>
      <c r="AS477" s="67"/>
    </row>
    <row r="478" spans="1:45" s="28" customFormat="1" ht="9">
      <c r="A478" s="64"/>
      <c r="B478" s="64"/>
      <c r="C478" s="65"/>
      <c r="D478" s="64"/>
      <c r="E478" s="64"/>
      <c r="F478" s="64"/>
      <c r="G478" s="64"/>
      <c r="H478" s="66"/>
      <c r="AR478" s="67"/>
      <c r="AS478" s="67"/>
    </row>
    <row r="479" spans="1:45" s="28" customFormat="1" ht="9">
      <c r="A479" s="64"/>
      <c r="B479" s="64"/>
      <c r="C479" s="65"/>
      <c r="D479" s="64"/>
      <c r="E479" s="64"/>
      <c r="F479" s="64"/>
      <c r="G479" s="64"/>
      <c r="H479" s="66"/>
      <c r="AR479" s="67"/>
      <c r="AS479" s="67"/>
    </row>
    <row r="480" spans="1:45" s="28" customFormat="1" ht="9">
      <c r="A480" s="64"/>
      <c r="B480" s="64"/>
      <c r="C480" s="65"/>
      <c r="D480" s="64"/>
      <c r="E480" s="64"/>
      <c r="F480" s="64"/>
      <c r="G480" s="64"/>
      <c r="H480" s="66"/>
      <c r="AR480" s="67"/>
      <c r="AS480" s="67"/>
    </row>
    <row r="481" spans="1:45" s="28" customFormat="1" ht="9">
      <c r="A481" s="64"/>
      <c r="B481" s="64"/>
      <c r="C481" s="65"/>
      <c r="D481" s="64"/>
      <c r="E481" s="64"/>
      <c r="F481" s="64"/>
      <c r="G481" s="64"/>
      <c r="H481" s="66"/>
      <c r="AR481" s="67"/>
      <c r="AS481" s="67"/>
    </row>
    <row r="482" spans="1:45" s="28" customFormat="1" ht="9">
      <c r="A482" s="64"/>
      <c r="B482" s="64"/>
      <c r="C482" s="65"/>
      <c r="D482" s="64"/>
      <c r="E482" s="64"/>
      <c r="F482" s="64"/>
      <c r="G482" s="64"/>
      <c r="H482" s="66"/>
      <c r="AR482" s="67"/>
      <c r="AS482" s="67"/>
    </row>
    <row r="483" spans="1:45" s="28" customFormat="1" ht="9">
      <c r="A483" s="64"/>
      <c r="B483" s="64"/>
      <c r="C483" s="65"/>
      <c r="D483" s="64"/>
      <c r="E483" s="64"/>
      <c r="F483" s="64"/>
      <c r="G483" s="64"/>
      <c r="H483" s="66"/>
      <c r="AR483" s="67"/>
      <c r="AS483" s="67"/>
    </row>
    <row r="484" spans="1:45" s="28" customFormat="1" ht="9">
      <c r="A484" s="64"/>
      <c r="B484" s="64"/>
      <c r="C484" s="65"/>
      <c r="D484" s="64"/>
      <c r="E484" s="64"/>
      <c r="F484" s="64"/>
      <c r="G484" s="64"/>
      <c r="H484" s="66"/>
      <c r="AR484" s="67"/>
      <c r="AS484" s="67"/>
    </row>
    <row r="485" spans="1:45" s="28" customFormat="1" ht="9">
      <c r="A485" s="64"/>
      <c r="B485" s="64"/>
      <c r="C485" s="65"/>
      <c r="D485" s="64"/>
      <c r="E485" s="64"/>
      <c r="F485" s="64"/>
      <c r="G485" s="64"/>
      <c r="H485" s="66"/>
      <c r="AR485" s="67"/>
      <c r="AS485" s="67"/>
    </row>
    <row r="486" spans="1:45" s="28" customFormat="1" ht="9">
      <c r="A486" s="64"/>
      <c r="B486" s="64"/>
      <c r="C486" s="65"/>
      <c r="D486" s="64"/>
      <c r="E486" s="64"/>
      <c r="F486" s="64"/>
      <c r="G486" s="64"/>
      <c r="H486" s="66"/>
      <c r="AR486" s="67"/>
      <c r="AS486" s="67"/>
    </row>
    <row r="487" spans="1:45" s="28" customFormat="1" ht="9">
      <c r="A487" s="64"/>
      <c r="B487" s="64"/>
      <c r="C487" s="65"/>
      <c r="D487" s="64"/>
      <c r="E487" s="64"/>
      <c r="F487" s="64"/>
      <c r="G487" s="64"/>
      <c r="H487" s="66"/>
      <c r="AR487" s="67"/>
      <c r="AS487" s="67"/>
    </row>
    <row r="488" spans="1:45" s="28" customFormat="1" ht="9">
      <c r="A488" s="64"/>
      <c r="B488" s="64"/>
      <c r="C488" s="65"/>
      <c r="D488" s="64"/>
      <c r="E488" s="64"/>
      <c r="F488" s="64"/>
      <c r="G488" s="64"/>
      <c r="H488" s="66"/>
      <c r="AR488" s="67"/>
      <c r="AS488" s="67"/>
    </row>
    <row r="489" spans="1:45" s="28" customFormat="1" ht="9">
      <c r="A489" s="64"/>
      <c r="B489" s="64"/>
      <c r="C489" s="65"/>
      <c r="D489" s="64"/>
      <c r="E489" s="64"/>
      <c r="F489" s="64"/>
      <c r="G489" s="64"/>
      <c r="H489" s="66"/>
      <c r="AR489" s="67"/>
      <c r="AS489" s="67"/>
    </row>
    <row r="490" spans="1:45" s="28" customFormat="1" ht="9">
      <c r="A490" s="64"/>
      <c r="B490" s="64"/>
      <c r="C490" s="65"/>
      <c r="D490" s="64"/>
      <c r="E490" s="64"/>
      <c r="F490" s="64"/>
      <c r="G490" s="64"/>
      <c r="H490" s="66"/>
      <c r="AR490" s="67"/>
      <c r="AS490" s="67"/>
    </row>
    <row r="491" spans="1:45" s="28" customFormat="1" ht="9">
      <c r="A491" s="64"/>
      <c r="B491" s="64"/>
      <c r="C491" s="65"/>
      <c r="D491" s="64"/>
      <c r="E491" s="64"/>
      <c r="F491" s="64"/>
      <c r="G491" s="64"/>
      <c r="H491" s="66"/>
      <c r="AR491" s="67"/>
      <c r="AS491" s="67"/>
    </row>
    <row r="492" spans="1:45" s="28" customFormat="1" ht="9">
      <c r="A492" s="64"/>
      <c r="B492" s="64"/>
      <c r="C492" s="65"/>
      <c r="D492" s="64"/>
      <c r="E492" s="64"/>
      <c r="F492" s="64"/>
      <c r="G492" s="64"/>
      <c r="H492" s="66"/>
      <c r="AR492" s="67"/>
      <c r="AS492" s="67"/>
    </row>
    <row r="493" spans="1:45" s="28" customFormat="1" ht="9">
      <c r="A493" s="64"/>
      <c r="B493" s="64"/>
      <c r="C493" s="65"/>
      <c r="D493" s="64"/>
      <c r="E493" s="64"/>
      <c r="F493" s="64"/>
      <c r="G493" s="64"/>
      <c r="H493" s="66"/>
      <c r="AR493" s="67"/>
      <c r="AS493" s="67"/>
    </row>
    <row r="494" spans="1:45" s="28" customFormat="1" ht="9">
      <c r="A494" s="64"/>
      <c r="B494" s="64"/>
      <c r="C494" s="65"/>
      <c r="D494" s="64"/>
      <c r="E494" s="64"/>
      <c r="F494" s="64"/>
      <c r="G494" s="64"/>
      <c r="H494" s="66"/>
      <c r="AR494" s="67"/>
      <c r="AS494" s="67"/>
    </row>
    <row r="495" spans="1:45" s="28" customFormat="1" ht="9">
      <c r="A495" s="64"/>
      <c r="B495" s="64"/>
      <c r="C495" s="65"/>
      <c r="D495" s="64"/>
      <c r="E495" s="64"/>
      <c r="F495" s="64"/>
      <c r="G495" s="64"/>
      <c r="H495" s="66"/>
      <c r="AR495" s="67"/>
      <c r="AS495" s="67"/>
    </row>
    <row r="496" spans="1:45" s="28" customFormat="1" ht="9">
      <c r="A496" s="64"/>
      <c r="B496" s="64"/>
      <c r="C496" s="65"/>
      <c r="D496" s="64"/>
      <c r="E496" s="64"/>
      <c r="F496" s="64"/>
      <c r="G496" s="64"/>
      <c r="H496" s="66"/>
      <c r="AR496" s="67"/>
      <c r="AS496" s="67"/>
    </row>
    <row r="497" spans="1:45" s="28" customFormat="1" ht="9">
      <c r="A497" s="64"/>
      <c r="B497" s="64"/>
      <c r="C497" s="65"/>
      <c r="D497" s="64"/>
      <c r="E497" s="64"/>
      <c r="F497" s="64"/>
      <c r="G497" s="64"/>
      <c r="H497" s="66"/>
      <c r="AR497" s="67"/>
      <c r="AS497" s="67"/>
    </row>
    <row r="498" spans="1:45" s="28" customFormat="1" ht="9">
      <c r="A498" s="64"/>
      <c r="B498" s="64"/>
      <c r="C498" s="65"/>
      <c r="D498" s="64"/>
      <c r="E498" s="64"/>
      <c r="F498" s="64"/>
      <c r="G498" s="64"/>
      <c r="H498" s="66"/>
      <c r="AR498" s="67"/>
      <c r="AS498" s="67"/>
    </row>
    <row r="499" spans="1:45" s="28" customFormat="1" ht="9">
      <c r="A499" s="64"/>
      <c r="B499" s="64"/>
      <c r="C499" s="65"/>
      <c r="D499" s="64"/>
      <c r="E499" s="64"/>
      <c r="F499" s="64"/>
      <c r="G499" s="64"/>
      <c r="H499" s="66"/>
      <c r="AR499" s="67"/>
      <c r="AS499" s="67"/>
    </row>
    <row r="500" spans="1:45" s="28" customFormat="1" ht="9">
      <c r="A500" s="64"/>
      <c r="B500" s="64"/>
      <c r="C500" s="65"/>
      <c r="D500" s="64"/>
      <c r="E500" s="64"/>
      <c r="F500" s="64"/>
      <c r="G500" s="64"/>
      <c r="H500" s="66"/>
      <c r="AR500" s="67"/>
      <c r="AS500" s="67"/>
    </row>
    <row r="501" spans="1:45" s="28" customFormat="1" ht="9">
      <c r="A501" s="64"/>
      <c r="B501" s="64"/>
      <c r="C501" s="65"/>
      <c r="D501" s="64"/>
      <c r="E501" s="64"/>
      <c r="F501" s="64"/>
      <c r="G501" s="64"/>
      <c r="H501" s="66"/>
      <c r="AR501" s="67"/>
      <c r="AS501" s="67"/>
    </row>
    <row r="502" spans="1:45" s="28" customFormat="1" ht="9">
      <c r="A502" s="64"/>
      <c r="B502" s="64"/>
      <c r="C502" s="65"/>
      <c r="D502" s="64"/>
      <c r="E502" s="64"/>
      <c r="F502" s="64"/>
      <c r="G502" s="64"/>
      <c r="H502" s="66"/>
      <c r="AR502" s="67"/>
      <c r="AS502" s="67"/>
    </row>
    <row r="503" spans="1:45" s="28" customFormat="1" ht="9">
      <c r="A503" s="64"/>
      <c r="B503" s="64"/>
      <c r="C503" s="65"/>
      <c r="D503" s="64"/>
      <c r="E503" s="64"/>
      <c r="F503" s="64"/>
      <c r="G503" s="64"/>
      <c r="H503" s="66"/>
      <c r="AR503" s="67"/>
      <c r="AS503" s="67"/>
    </row>
    <row r="504" spans="1:45" s="28" customFormat="1" ht="9">
      <c r="A504" s="64"/>
      <c r="B504" s="64"/>
      <c r="C504" s="65"/>
      <c r="D504" s="64"/>
      <c r="E504" s="64"/>
      <c r="F504" s="64"/>
      <c r="G504" s="64"/>
      <c r="H504" s="66"/>
      <c r="AR504" s="67"/>
      <c r="AS504" s="67"/>
    </row>
    <row r="505" spans="1:45" s="28" customFormat="1" ht="9">
      <c r="A505" s="64"/>
      <c r="B505" s="64"/>
      <c r="C505" s="65"/>
      <c r="D505" s="64"/>
      <c r="E505" s="64"/>
      <c r="F505" s="64"/>
      <c r="G505" s="64"/>
      <c r="H505" s="66"/>
      <c r="AR505" s="67"/>
      <c r="AS505" s="67"/>
    </row>
    <row r="506" spans="1:45" s="28" customFormat="1" ht="9">
      <c r="A506" s="64"/>
      <c r="B506" s="64"/>
      <c r="C506" s="65"/>
      <c r="D506" s="64"/>
      <c r="E506" s="64"/>
      <c r="F506" s="64"/>
      <c r="G506" s="64"/>
      <c r="H506" s="66"/>
      <c r="AR506" s="67"/>
      <c r="AS506" s="67"/>
    </row>
    <row r="507" spans="1:45" s="28" customFormat="1" ht="9">
      <c r="A507" s="64"/>
      <c r="B507" s="64"/>
      <c r="C507" s="65"/>
      <c r="D507" s="64"/>
      <c r="E507" s="64"/>
      <c r="F507" s="64"/>
      <c r="G507" s="64"/>
      <c r="H507" s="66"/>
      <c r="AR507" s="67"/>
      <c r="AS507" s="67"/>
    </row>
    <row r="508" spans="1:45" s="28" customFormat="1" ht="9">
      <c r="A508" s="64"/>
      <c r="B508" s="64"/>
      <c r="C508" s="65"/>
      <c r="D508" s="64"/>
      <c r="E508" s="64"/>
      <c r="F508" s="64"/>
      <c r="G508" s="64"/>
      <c r="H508" s="66"/>
      <c r="AR508" s="67"/>
      <c r="AS508" s="67"/>
    </row>
    <row r="509" spans="1:45" s="28" customFormat="1" ht="9">
      <c r="A509" s="64"/>
      <c r="B509" s="64"/>
      <c r="C509" s="65"/>
      <c r="D509" s="64"/>
      <c r="E509" s="64"/>
      <c r="F509" s="64"/>
      <c r="G509" s="64"/>
      <c r="H509" s="66"/>
      <c r="AR509" s="67"/>
      <c r="AS509" s="67"/>
    </row>
    <row r="510" spans="1:45" s="28" customFormat="1" ht="9">
      <c r="A510" s="64"/>
      <c r="B510" s="64"/>
      <c r="C510" s="65"/>
      <c r="D510" s="64"/>
      <c r="E510" s="64"/>
      <c r="F510" s="64"/>
      <c r="G510" s="64"/>
      <c r="H510" s="66"/>
      <c r="AR510" s="67"/>
      <c r="AS510" s="67"/>
    </row>
    <row r="511" spans="1:45" s="28" customFormat="1" ht="9">
      <c r="A511" s="64"/>
      <c r="B511" s="64"/>
      <c r="C511" s="65"/>
      <c r="D511" s="64"/>
      <c r="E511" s="64"/>
      <c r="F511" s="64"/>
      <c r="G511" s="64"/>
      <c r="H511" s="66"/>
      <c r="AR511" s="67"/>
      <c r="AS511" s="67"/>
    </row>
    <row r="512" spans="1:45" s="28" customFormat="1" ht="9">
      <c r="A512" s="64"/>
      <c r="B512" s="64"/>
      <c r="C512" s="65"/>
      <c r="D512" s="64"/>
      <c r="E512" s="64"/>
      <c r="F512" s="64"/>
      <c r="G512" s="64"/>
      <c r="H512" s="66"/>
      <c r="AR512" s="67"/>
      <c r="AS512" s="67"/>
    </row>
    <row r="513" spans="1:45" s="28" customFormat="1" ht="9">
      <c r="A513" s="64"/>
      <c r="B513" s="64"/>
      <c r="C513" s="65"/>
      <c r="D513" s="64"/>
      <c r="E513" s="64"/>
      <c r="F513" s="64"/>
      <c r="G513" s="64"/>
      <c r="H513" s="66"/>
      <c r="AR513" s="67"/>
      <c r="AS513" s="67"/>
    </row>
    <row r="514" spans="1:45" s="28" customFormat="1" ht="9">
      <c r="A514" s="64"/>
      <c r="B514" s="64"/>
      <c r="C514" s="65"/>
      <c r="D514" s="64"/>
      <c r="E514" s="64"/>
      <c r="F514" s="64"/>
      <c r="G514" s="64"/>
      <c r="H514" s="66"/>
      <c r="AR514" s="67"/>
      <c r="AS514" s="67"/>
    </row>
    <row r="515" spans="1:45" s="28" customFormat="1" ht="9">
      <c r="A515" s="64"/>
      <c r="B515" s="64"/>
      <c r="C515" s="65"/>
      <c r="D515" s="64"/>
      <c r="E515" s="64"/>
      <c r="F515" s="64"/>
      <c r="G515" s="64"/>
      <c r="H515" s="66"/>
      <c r="AR515" s="67"/>
      <c r="AS515" s="67"/>
    </row>
    <row r="516" spans="1:45" s="28" customFormat="1" ht="9">
      <c r="A516" s="64"/>
      <c r="B516" s="64"/>
      <c r="C516" s="65"/>
      <c r="D516" s="64"/>
      <c r="E516" s="64"/>
      <c r="F516" s="64"/>
      <c r="G516" s="64"/>
      <c r="H516" s="66"/>
      <c r="AR516" s="67"/>
      <c r="AS516" s="67"/>
    </row>
    <row r="517" spans="1:45" s="28" customFormat="1" ht="9">
      <c r="A517" s="64"/>
      <c r="B517" s="64"/>
      <c r="C517" s="65"/>
      <c r="D517" s="64"/>
      <c r="E517" s="64"/>
      <c r="F517" s="64"/>
      <c r="G517" s="64"/>
      <c r="H517" s="66"/>
      <c r="AR517" s="67"/>
      <c r="AS517" s="67"/>
    </row>
    <row r="518" spans="1:45" s="28" customFormat="1" ht="9">
      <c r="A518" s="64"/>
      <c r="B518" s="64"/>
      <c r="C518" s="65"/>
      <c r="D518" s="64"/>
      <c r="E518" s="64"/>
      <c r="F518" s="64"/>
      <c r="G518" s="64"/>
      <c r="H518" s="66"/>
      <c r="AR518" s="67"/>
      <c r="AS518" s="67"/>
    </row>
    <row r="519" spans="1:45" s="28" customFormat="1" ht="9">
      <c r="A519" s="64"/>
      <c r="B519" s="64"/>
      <c r="C519" s="65"/>
      <c r="D519" s="64"/>
      <c r="E519" s="64"/>
      <c r="F519" s="64"/>
      <c r="G519" s="64"/>
      <c r="H519" s="66"/>
      <c r="AR519" s="67"/>
      <c r="AS519" s="67"/>
    </row>
    <row r="520" spans="1:45" s="28" customFormat="1" ht="9">
      <c r="A520" s="64"/>
      <c r="B520" s="64"/>
      <c r="C520" s="65"/>
      <c r="D520" s="64"/>
      <c r="E520" s="64"/>
      <c r="F520" s="64"/>
      <c r="G520" s="64"/>
      <c r="H520" s="66"/>
      <c r="AR520" s="67"/>
      <c r="AS520" s="67"/>
    </row>
    <row r="521" spans="1:45" s="28" customFormat="1" ht="9">
      <c r="A521" s="64"/>
      <c r="B521" s="64"/>
      <c r="C521" s="65"/>
      <c r="D521" s="64"/>
      <c r="E521" s="64"/>
      <c r="F521" s="64"/>
      <c r="G521" s="64"/>
      <c r="H521" s="66"/>
      <c r="AR521" s="67"/>
      <c r="AS521" s="67"/>
    </row>
    <row r="522" spans="1:45" s="28" customFormat="1" ht="9">
      <c r="A522" s="64"/>
      <c r="B522" s="64"/>
      <c r="C522" s="65"/>
      <c r="D522" s="64"/>
      <c r="E522" s="64"/>
      <c r="F522" s="64"/>
      <c r="G522" s="64"/>
      <c r="H522" s="66"/>
      <c r="AR522" s="67"/>
      <c r="AS522" s="67"/>
    </row>
    <row r="523" spans="1:45" s="28" customFormat="1" ht="9">
      <c r="A523" s="64"/>
      <c r="B523" s="64"/>
      <c r="C523" s="65"/>
      <c r="D523" s="64"/>
      <c r="E523" s="64"/>
      <c r="F523" s="64"/>
      <c r="G523" s="64"/>
      <c r="H523" s="66"/>
      <c r="AR523" s="67"/>
      <c r="AS523" s="67"/>
    </row>
    <row r="524" spans="1:45" s="28" customFormat="1" ht="9">
      <c r="A524" s="64"/>
      <c r="B524" s="64"/>
      <c r="C524" s="65"/>
      <c r="D524" s="64"/>
      <c r="E524" s="64"/>
      <c r="F524" s="64"/>
      <c r="G524" s="64"/>
      <c r="H524" s="66"/>
      <c r="AR524" s="67"/>
      <c r="AS524" s="67"/>
    </row>
    <row r="525" spans="1:45" s="28" customFormat="1" ht="9">
      <c r="A525" s="64"/>
      <c r="B525" s="64"/>
      <c r="C525" s="65"/>
      <c r="D525" s="64"/>
      <c r="E525" s="64"/>
      <c r="F525" s="64"/>
      <c r="G525" s="64"/>
      <c r="H525" s="66"/>
      <c r="AR525" s="67"/>
      <c r="AS525" s="67"/>
    </row>
    <row r="526" spans="1:45" s="28" customFormat="1" ht="9">
      <c r="A526" s="64"/>
      <c r="B526" s="64"/>
      <c r="C526" s="65"/>
      <c r="D526" s="64"/>
      <c r="E526" s="64"/>
      <c r="F526" s="64"/>
      <c r="G526" s="64"/>
      <c r="H526" s="66"/>
      <c r="AR526" s="67"/>
      <c r="AS526" s="67"/>
    </row>
    <row r="527" spans="1:45" s="28" customFormat="1" ht="9">
      <c r="A527" s="64"/>
      <c r="B527" s="64"/>
      <c r="C527" s="65"/>
      <c r="D527" s="64"/>
      <c r="E527" s="64"/>
      <c r="F527" s="64"/>
      <c r="G527" s="64"/>
      <c r="H527" s="66"/>
      <c r="AR527" s="67"/>
      <c r="AS527" s="67"/>
    </row>
    <row r="528" spans="1:45" s="28" customFormat="1" ht="9">
      <c r="A528" s="64"/>
      <c r="B528" s="64"/>
      <c r="C528" s="65"/>
      <c r="D528" s="64"/>
      <c r="E528" s="64"/>
      <c r="F528" s="64"/>
      <c r="G528" s="64"/>
      <c r="H528" s="66"/>
      <c r="AR528" s="67"/>
      <c r="AS528" s="67"/>
    </row>
    <row r="529" spans="1:45" s="28" customFormat="1" ht="9">
      <c r="A529" s="64"/>
      <c r="B529" s="64"/>
      <c r="C529" s="65"/>
      <c r="D529" s="64"/>
      <c r="E529" s="64"/>
      <c r="F529" s="64"/>
      <c r="G529" s="64"/>
      <c r="H529" s="66"/>
      <c r="AR529" s="67"/>
      <c r="AS529" s="67"/>
    </row>
    <row r="530" spans="1:45" s="28" customFormat="1" ht="9">
      <c r="A530" s="64"/>
      <c r="B530" s="64"/>
      <c r="C530" s="65"/>
      <c r="D530" s="64"/>
      <c r="E530" s="64"/>
      <c r="F530" s="64"/>
      <c r="G530" s="64"/>
      <c r="H530" s="66"/>
      <c r="AR530" s="67"/>
      <c r="AS530" s="67"/>
    </row>
    <row r="531" spans="1:45" s="28" customFormat="1" ht="9">
      <c r="A531" s="64"/>
      <c r="B531" s="64"/>
      <c r="C531" s="65"/>
      <c r="D531" s="64"/>
      <c r="E531" s="64"/>
      <c r="F531" s="64"/>
      <c r="G531" s="64"/>
      <c r="H531" s="66"/>
      <c r="AR531" s="67"/>
      <c r="AS531" s="67"/>
    </row>
    <row r="532" spans="1:45" s="28" customFormat="1" ht="9">
      <c r="A532" s="64"/>
      <c r="B532" s="64"/>
      <c r="C532" s="65"/>
      <c r="D532" s="64"/>
      <c r="E532" s="64"/>
      <c r="F532" s="64"/>
      <c r="G532" s="64"/>
      <c r="H532" s="66"/>
      <c r="AR532" s="67"/>
      <c r="AS532" s="67"/>
    </row>
    <row r="533" spans="1:45" s="28" customFormat="1" ht="9">
      <c r="A533" s="64"/>
      <c r="B533" s="64"/>
      <c r="C533" s="65"/>
      <c r="D533" s="64"/>
      <c r="E533" s="64"/>
      <c r="F533" s="64"/>
      <c r="G533" s="64"/>
      <c r="H533" s="66"/>
      <c r="AR533" s="67"/>
      <c r="AS533" s="67"/>
    </row>
    <row r="534" spans="1:45" s="28" customFormat="1" ht="9">
      <c r="A534" s="64"/>
      <c r="B534" s="64"/>
      <c r="C534" s="65"/>
      <c r="D534" s="64"/>
      <c r="E534" s="64"/>
      <c r="F534" s="64"/>
      <c r="G534" s="64"/>
      <c r="H534" s="66"/>
      <c r="AR534" s="67"/>
      <c r="AS534" s="67"/>
    </row>
    <row r="535" spans="1:45" s="28" customFormat="1" ht="9">
      <c r="A535" s="64"/>
      <c r="B535" s="64"/>
      <c r="C535" s="65"/>
      <c r="D535" s="64"/>
      <c r="E535" s="64"/>
      <c r="F535" s="64"/>
      <c r="G535" s="64"/>
      <c r="H535" s="66"/>
      <c r="AR535" s="67"/>
      <c r="AS535" s="67"/>
    </row>
    <row r="536" spans="1:45" s="28" customFormat="1" ht="9">
      <c r="A536" s="64"/>
      <c r="B536" s="64"/>
      <c r="C536" s="65"/>
      <c r="D536" s="64"/>
      <c r="E536" s="64"/>
      <c r="F536" s="64"/>
      <c r="G536" s="64"/>
      <c r="H536" s="66"/>
      <c r="AR536" s="67"/>
      <c r="AS536" s="67"/>
    </row>
    <row r="537" spans="1:45" s="28" customFormat="1" ht="9">
      <c r="A537" s="64"/>
      <c r="B537" s="64"/>
      <c r="C537" s="65"/>
      <c r="D537" s="64"/>
      <c r="E537" s="64"/>
      <c r="F537" s="64"/>
      <c r="G537" s="64"/>
      <c r="H537" s="66"/>
      <c r="AR537" s="67"/>
      <c r="AS537" s="67"/>
    </row>
    <row r="538" spans="1:45" s="28" customFormat="1" ht="9">
      <c r="A538" s="64"/>
      <c r="B538" s="64"/>
      <c r="C538" s="65"/>
      <c r="D538" s="64"/>
      <c r="E538" s="64"/>
      <c r="F538" s="64"/>
      <c r="G538" s="64"/>
      <c r="H538" s="66"/>
      <c r="AR538" s="67"/>
      <c r="AS538" s="67"/>
    </row>
    <row r="539" spans="1:45" s="28" customFormat="1" ht="9">
      <c r="A539" s="64"/>
      <c r="B539" s="64"/>
      <c r="C539" s="65"/>
      <c r="D539" s="64"/>
      <c r="E539" s="64"/>
      <c r="F539" s="64"/>
      <c r="G539" s="64"/>
      <c r="H539" s="66"/>
      <c r="AR539" s="67"/>
      <c r="AS539" s="67"/>
    </row>
    <row r="540" spans="1:45" s="28" customFormat="1" ht="9">
      <c r="A540" s="64"/>
      <c r="B540" s="64"/>
      <c r="C540" s="65"/>
      <c r="D540" s="64"/>
      <c r="E540" s="64"/>
      <c r="F540" s="64"/>
      <c r="G540" s="64"/>
      <c r="H540" s="66"/>
      <c r="AR540" s="67"/>
      <c r="AS540" s="67"/>
    </row>
    <row r="541" spans="1:45" s="28" customFormat="1" ht="9">
      <c r="A541" s="64"/>
      <c r="B541" s="64"/>
      <c r="C541" s="65"/>
      <c r="D541" s="64"/>
      <c r="E541" s="64"/>
      <c r="F541" s="64"/>
      <c r="G541" s="64"/>
      <c r="H541" s="66"/>
      <c r="AR541" s="67"/>
      <c r="AS541" s="67"/>
    </row>
    <row r="542" spans="1:45" s="28" customFormat="1" ht="9">
      <c r="A542" s="64"/>
      <c r="B542" s="64"/>
      <c r="C542" s="65"/>
      <c r="D542" s="64"/>
      <c r="E542" s="64"/>
      <c r="F542" s="64"/>
      <c r="G542" s="64"/>
      <c r="H542" s="66"/>
      <c r="AR542" s="67"/>
      <c r="AS542" s="67"/>
    </row>
    <row r="543" spans="1:45" s="28" customFormat="1" ht="9">
      <c r="A543" s="64"/>
      <c r="B543" s="64"/>
      <c r="C543" s="65"/>
      <c r="D543" s="64"/>
      <c r="E543" s="64"/>
      <c r="F543" s="64"/>
      <c r="G543" s="64"/>
      <c r="H543" s="66"/>
      <c r="AR543" s="67"/>
      <c r="AS543" s="67"/>
    </row>
    <row r="544" spans="1:45" s="28" customFormat="1" ht="9">
      <c r="A544" s="64"/>
      <c r="B544" s="64"/>
      <c r="C544" s="65"/>
      <c r="D544" s="64"/>
      <c r="E544" s="64"/>
      <c r="F544" s="64"/>
      <c r="G544" s="64"/>
      <c r="H544" s="66"/>
      <c r="AR544" s="67"/>
      <c r="AS544" s="67"/>
    </row>
    <row r="545" spans="1:45" s="28" customFormat="1" ht="9">
      <c r="A545" s="64"/>
      <c r="B545" s="64"/>
      <c r="C545" s="65"/>
      <c r="D545" s="64"/>
      <c r="E545" s="64"/>
      <c r="F545" s="64"/>
      <c r="G545" s="64"/>
      <c r="H545" s="66"/>
      <c r="AR545" s="67"/>
      <c r="AS545" s="67"/>
    </row>
    <row r="546" spans="1:45" s="28" customFormat="1" ht="9">
      <c r="A546" s="64"/>
      <c r="B546" s="64"/>
      <c r="C546" s="65"/>
      <c r="D546" s="64"/>
      <c r="E546" s="64"/>
      <c r="F546" s="64"/>
      <c r="G546" s="64"/>
      <c r="H546" s="66"/>
      <c r="AR546" s="67"/>
      <c r="AS546" s="67"/>
    </row>
    <row r="547" spans="1:45" s="28" customFormat="1" ht="9">
      <c r="A547" s="64"/>
      <c r="B547" s="64"/>
      <c r="C547" s="65"/>
      <c r="D547" s="64"/>
      <c r="E547" s="64"/>
      <c r="F547" s="64"/>
      <c r="G547" s="64"/>
      <c r="H547" s="66"/>
      <c r="AR547" s="67"/>
      <c r="AS547" s="67"/>
    </row>
    <row r="548" spans="1:45" s="28" customFormat="1" ht="9">
      <c r="A548" s="64"/>
      <c r="B548" s="64"/>
      <c r="C548" s="65"/>
      <c r="D548" s="64"/>
      <c r="E548" s="64"/>
      <c r="F548" s="64"/>
      <c r="G548" s="64"/>
      <c r="H548" s="66"/>
      <c r="AR548" s="67"/>
      <c r="AS548" s="67"/>
    </row>
    <row r="549" spans="1:45" s="28" customFormat="1" ht="9">
      <c r="A549" s="64"/>
      <c r="B549" s="64"/>
      <c r="C549" s="65"/>
      <c r="D549" s="64"/>
      <c r="E549" s="64"/>
      <c r="F549" s="64"/>
      <c r="G549" s="64"/>
      <c r="H549" s="66"/>
      <c r="AR549" s="67"/>
      <c r="AS549" s="67"/>
    </row>
    <row r="550" spans="1:45" s="28" customFormat="1" ht="9">
      <c r="A550" s="64"/>
      <c r="B550" s="64"/>
      <c r="C550" s="65"/>
      <c r="D550" s="64"/>
      <c r="E550" s="64"/>
      <c r="F550" s="64"/>
      <c r="G550" s="64"/>
      <c r="H550" s="66"/>
      <c r="AR550" s="67"/>
      <c r="AS550" s="67"/>
    </row>
    <row r="551" spans="1:45" s="28" customFormat="1" ht="9">
      <c r="A551" s="64"/>
      <c r="B551" s="64"/>
      <c r="C551" s="65"/>
      <c r="D551" s="64"/>
      <c r="E551" s="64"/>
      <c r="F551" s="64"/>
      <c r="G551" s="64"/>
      <c r="H551" s="66"/>
      <c r="AR551" s="67"/>
      <c r="AS551" s="67"/>
    </row>
    <row r="552" spans="1:45" s="28" customFormat="1" ht="9">
      <c r="A552" s="64"/>
      <c r="B552" s="64"/>
      <c r="C552" s="65"/>
      <c r="D552" s="64"/>
      <c r="E552" s="64"/>
      <c r="F552" s="64"/>
      <c r="G552" s="64"/>
      <c r="H552" s="66"/>
      <c r="AR552" s="67"/>
      <c r="AS552" s="67"/>
    </row>
    <row r="553" spans="1:45" s="28" customFormat="1" ht="9">
      <c r="A553" s="64"/>
      <c r="B553" s="64"/>
      <c r="C553" s="65"/>
      <c r="D553" s="64"/>
      <c r="E553" s="64"/>
      <c r="F553" s="64"/>
      <c r="G553" s="64"/>
      <c r="H553" s="66"/>
      <c r="AR553" s="67"/>
      <c r="AS553" s="67"/>
    </row>
    <row r="554" spans="1:45" s="28" customFormat="1" ht="9">
      <c r="A554" s="64"/>
      <c r="B554" s="64"/>
      <c r="C554" s="65"/>
      <c r="D554" s="64"/>
      <c r="E554" s="64"/>
      <c r="F554" s="64"/>
      <c r="G554" s="64"/>
      <c r="H554" s="66"/>
      <c r="AR554" s="67"/>
      <c r="AS554" s="67"/>
    </row>
    <row r="555" spans="1:45" s="28" customFormat="1" ht="9">
      <c r="A555" s="64"/>
      <c r="B555" s="64"/>
      <c r="C555" s="65"/>
      <c r="D555" s="64"/>
      <c r="E555" s="64"/>
      <c r="F555" s="64"/>
      <c r="G555" s="64"/>
      <c r="H555" s="66"/>
      <c r="AR555" s="67"/>
      <c r="AS555" s="67"/>
    </row>
    <row r="556" spans="1:45" s="28" customFormat="1" ht="9">
      <c r="A556" s="64"/>
      <c r="B556" s="64"/>
      <c r="C556" s="65"/>
      <c r="D556" s="64"/>
      <c r="E556" s="64"/>
      <c r="F556" s="64"/>
      <c r="G556" s="64"/>
      <c r="H556" s="66"/>
      <c r="AR556" s="67"/>
      <c r="AS556" s="67"/>
    </row>
    <row r="557" spans="1:45" s="28" customFormat="1" ht="9">
      <c r="A557" s="64"/>
      <c r="B557" s="64"/>
      <c r="C557" s="65"/>
      <c r="D557" s="64"/>
      <c r="E557" s="64"/>
      <c r="F557" s="64"/>
      <c r="G557" s="64"/>
      <c r="H557" s="66"/>
      <c r="AR557" s="67"/>
      <c r="AS557" s="67"/>
    </row>
    <row r="558" spans="1:45" s="28" customFormat="1" ht="9">
      <c r="A558" s="64"/>
      <c r="B558" s="64"/>
      <c r="C558" s="65"/>
      <c r="D558" s="64"/>
      <c r="E558" s="64"/>
      <c r="F558" s="64"/>
      <c r="G558" s="64"/>
      <c r="H558" s="66"/>
      <c r="AR558" s="67"/>
      <c r="AS558" s="67"/>
    </row>
    <row r="559" spans="1:45" s="28" customFormat="1" ht="9">
      <c r="A559" s="64"/>
      <c r="B559" s="64"/>
      <c r="C559" s="65"/>
      <c r="D559" s="64"/>
      <c r="E559" s="64"/>
      <c r="F559" s="64"/>
      <c r="G559" s="64"/>
      <c r="H559" s="66"/>
      <c r="AR559" s="67"/>
      <c r="AS559" s="67"/>
    </row>
    <row r="560" spans="1:45" s="28" customFormat="1" ht="9">
      <c r="A560" s="64"/>
      <c r="B560" s="64"/>
      <c r="C560" s="65"/>
      <c r="D560" s="64"/>
      <c r="E560" s="64"/>
      <c r="F560" s="64"/>
      <c r="G560" s="64"/>
      <c r="H560" s="66"/>
      <c r="AR560" s="67"/>
      <c r="AS560" s="67"/>
    </row>
    <row r="561" spans="1:45" s="28" customFormat="1" ht="9">
      <c r="A561" s="64"/>
      <c r="B561" s="64"/>
      <c r="C561" s="65"/>
      <c r="D561" s="64"/>
      <c r="E561" s="64"/>
      <c r="F561" s="64"/>
      <c r="G561" s="64"/>
      <c r="H561" s="66"/>
      <c r="AR561" s="67"/>
      <c r="AS561" s="67"/>
    </row>
    <row r="562" spans="1:45" s="28" customFormat="1" ht="9">
      <c r="A562" s="64"/>
      <c r="B562" s="64"/>
      <c r="C562" s="65"/>
      <c r="D562" s="64"/>
      <c r="E562" s="64"/>
      <c r="F562" s="64"/>
      <c r="G562" s="64"/>
      <c r="H562" s="66"/>
      <c r="AR562" s="67"/>
      <c r="AS562" s="67"/>
    </row>
    <row r="563" spans="1:45" s="28" customFormat="1" ht="9">
      <c r="A563" s="64"/>
      <c r="B563" s="64"/>
      <c r="C563" s="65"/>
      <c r="D563" s="64"/>
      <c r="E563" s="64"/>
      <c r="F563" s="64"/>
      <c r="G563" s="64"/>
      <c r="H563" s="66"/>
      <c r="AR563" s="67"/>
      <c r="AS563" s="67"/>
    </row>
    <row r="564" spans="1:45" s="28" customFormat="1" ht="9">
      <c r="A564" s="64"/>
      <c r="B564" s="64"/>
      <c r="C564" s="65"/>
      <c r="D564" s="64"/>
      <c r="E564" s="64"/>
      <c r="F564" s="64"/>
      <c r="G564" s="64"/>
      <c r="H564" s="66"/>
      <c r="AR564" s="67"/>
      <c r="AS564" s="67"/>
    </row>
    <row r="565" spans="1:45" s="28" customFormat="1" ht="9">
      <c r="A565" s="64"/>
      <c r="B565" s="64"/>
      <c r="C565" s="65"/>
      <c r="D565" s="64"/>
      <c r="E565" s="64"/>
      <c r="F565" s="64"/>
      <c r="G565" s="64"/>
      <c r="H565" s="66"/>
      <c r="AR565" s="67"/>
      <c r="AS565" s="67"/>
    </row>
    <row r="566" spans="1:45" s="28" customFormat="1" ht="9">
      <c r="A566" s="64"/>
      <c r="B566" s="64"/>
      <c r="C566" s="65"/>
      <c r="D566" s="64"/>
      <c r="E566" s="64"/>
      <c r="F566" s="64"/>
      <c r="G566" s="64"/>
      <c r="H566" s="66"/>
      <c r="AR566" s="67"/>
      <c r="AS566" s="67"/>
    </row>
    <row r="567" spans="1:45" s="28" customFormat="1" ht="9">
      <c r="A567" s="64"/>
      <c r="B567" s="64"/>
      <c r="C567" s="65"/>
      <c r="D567" s="64"/>
      <c r="E567" s="64"/>
      <c r="F567" s="64"/>
      <c r="G567" s="64"/>
      <c r="H567" s="66"/>
      <c r="AR567" s="67"/>
      <c r="AS567" s="67"/>
    </row>
    <row r="568" spans="1:45" s="28" customFormat="1" ht="9">
      <c r="A568" s="64"/>
      <c r="B568" s="64"/>
      <c r="C568" s="65"/>
      <c r="D568" s="64"/>
      <c r="E568" s="64"/>
      <c r="F568" s="64"/>
      <c r="G568" s="64"/>
      <c r="H568" s="66"/>
      <c r="AR568" s="67"/>
      <c r="AS568" s="67"/>
    </row>
    <row r="569" spans="1:45" s="28" customFormat="1" ht="9">
      <c r="A569" s="64"/>
      <c r="B569" s="64"/>
      <c r="C569" s="65"/>
      <c r="D569" s="64"/>
      <c r="E569" s="64"/>
      <c r="F569" s="64"/>
      <c r="G569" s="64"/>
      <c r="H569" s="66"/>
      <c r="AR569" s="67"/>
      <c r="AS569" s="67"/>
    </row>
    <row r="570" spans="1:45" s="28" customFormat="1" ht="9">
      <c r="A570" s="64"/>
      <c r="B570" s="64"/>
      <c r="C570" s="65"/>
      <c r="D570" s="64"/>
      <c r="E570" s="64"/>
      <c r="F570" s="64"/>
      <c r="G570" s="64"/>
      <c r="H570" s="66"/>
      <c r="AR570" s="67"/>
      <c r="AS570" s="67"/>
    </row>
    <row r="571" spans="1:45" s="28" customFormat="1" ht="9">
      <c r="A571" s="64"/>
      <c r="B571" s="64"/>
      <c r="C571" s="65"/>
      <c r="D571" s="64"/>
      <c r="E571" s="64"/>
      <c r="F571" s="64"/>
      <c r="G571" s="64"/>
      <c r="H571" s="66"/>
      <c r="AR571" s="67"/>
      <c r="AS571" s="67"/>
    </row>
    <row r="572" spans="1:45" s="28" customFormat="1" ht="9">
      <c r="A572" s="64"/>
      <c r="B572" s="64"/>
      <c r="C572" s="65"/>
      <c r="D572" s="64"/>
      <c r="E572" s="64"/>
      <c r="F572" s="64"/>
      <c r="G572" s="64"/>
      <c r="H572" s="66"/>
      <c r="AR572" s="67"/>
      <c r="AS572" s="67"/>
    </row>
    <row r="573" spans="1:45" s="28" customFormat="1" ht="9">
      <c r="A573" s="64"/>
      <c r="B573" s="64"/>
      <c r="C573" s="65"/>
      <c r="D573" s="64"/>
      <c r="E573" s="64"/>
      <c r="F573" s="64"/>
      <c r="G573" s="64"/>
      <c r="H573" s="66"/>
      <c r="AR573" s="67"/>
      <c r="AS573" s="67"/>
    </row>
    <row r="574" spans="1:45" s="28" customFormat="1" ht="9">
      <c r="A574" s="64"/>
      <c r="B574" s="64"/>
      <c r="C574" s="65"/>
      <c r="D574" s="64"/>
      <c r="E574" s="64"/>
      <c r="F574" s="64"/>
      <c r="G574" s="64"/>
      <c r="H574" s="66"/>
      <c r="AR574" s="67"/>
      <c r="AS574" s="67"/>
    </row>
    <row r="575" spans="1:45" s="28" customFormat="1" ht="9">
      <c r="A575" s="64"/>
      <c r="B575" s="64"/>
      <c r="C575" s="65"/>
      <c r="D575" s="64"/>
      <c r="E575" s="64"/>
      <c r="F575" s="64"/>
      <c r="G575" s="64"/>
      <c r="H575" s="66"/>
      <c r="AR575" s="67"/>
      <c r="AS575" s="67"/>
    </row>
    <row r="576" spans="1:45" s="28" customFormat="1" ht="9">
      <c r="A576" s="64"/>
      <c r="B576" s="64"/>
      <c r="C576" s="65"/>
      <c r="D576" s="64"/>
      <c r="E576" s="64"/>
      <c r="F576" s="64"/>
      <c r="G576" s="64"/>
      <c r="H576" s="66"/>
      <c r="AR576" s="67"/>
      <c r="AS576" s="67"/>
    </row>
    <row r="577" spans="1:51" s="28" customFormat="1" ht="9">
      <c r="A577" s="64"/>
      <c r="B577" s="64"/>
      <c r="C577" s="65"/>
      <c r="D577" s="64"/>
      <c r="E577" s="64"/>
      <c r="F577" s="64"/>
      <c r="G577" s="64"/>
      <c r="H577" s="66"/>
      <c r="AR577" s="67"/>
      <c r="AS577" s="67"/>
    </row>
    <row r="578" spans="1:51" s="28" customFormat="1" ht="9">
      <c r="A578" s="64"/>
      <c r="B578" s="64"/>
      <c r="C578" s="65"/>
      <c r="D578" s="64"/>
      <c r="E578" s="64"/>
      <c r="F578" s="64"/>
      <c r="G578" s="64"/>
      <c r="H578" s="66"/>
      <c r="AR578" s="67"/>
      <c r="AS578" s="67"/>
    </row>
    <row r="579" spans="1:51" s="28" customFormat="1" ht="9">
      <c r="A579" s="64"/>
      <c r="B579" s="64"/>
      <c r="C579" s="65"/>
      <c r="D579" s="64"/>
      <c r="E579" s="64"/>
      <c r="F579" s="64"/>
      <c r="G579" s="64"/>
      <c r="H579" s="66"/>
      <c r="AR579" s="67"/>
      <c r="AS579" s="67"/>
    </row>
    <row r="580" spans="1:51" s="28" customFormat="1" ht="9">
      <c r="A580" s="64"/>
      <c r="B580" s="64"/>
      <c r="C580" s="65"/>
      <c r="D580" s="64"/>
      <c r="E580" s="64"/>
      <c r="F580" s="64"/>
      <c r="G580" s="64"/>
      <c r="H580" s="66"/>
      <c r="AR580" s="67"/>
      <c r="AS580" s="67"/>
    </row>
    <row r="581" spans="1:51" s="28" customFormat="1" ht="9">
      <c r="A581" s="64"/>
      <c r="B581" s="64"/>
      <c r="C581" s="65"/>
      <c r="D581" s="64"/>
      <c r="E581" s="64"/>
      <c r="F581" s="64"/>
      <c r="G581" s="64"/>
      <c r="H581" s="66"/>
      <c r="AR581" s="67"/>
      <c r="AS581" s="67"/>
    </row>
    <row r="582" spans="1:51" s="28" customFormat="1" ht="9">
      <c r="A582" s="64"/>
      <c r="B582" s="64"/>
      <c r="C582" s="65"/>
      <c r="D582" s="64"/>
      <c r="E582" s="64"/>
      <c r="F582" s="64"/>
      <c r="G582" s="64"/>
      <c r="H582" s="66"/>
      <c r="AR582" s="67"/>
      <c r="AS582" s="67"/>
    </row>
    <row r="583" spans="1:51">
      <c r="A583" s="64"/>
      <c r="B583" s="64"/>
      <c r="C583" s="65"/>
      <c r="D583" s="64"/>
      <c r="E583" s="64"/>
      <c r="F583" s="64"/>
      <c r="G583" s="64"/>
      <c r="H583" s="66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67"/>
      <c r="AS583" s="67"/>
      <c r="AT583" s="28"/>
      <c r="AU583" s="28"/>
      <c r="AV583" s="28"/>
      <c r="AW583" s="28"/>
      <c r="AX583" s="28"/>
      <c r="AY583" s="28"/>
    </row>
    <row r="584" spans="1:51">
      <c r="A584" s="64"/>
      <c r="B584" s="64"/>
      <c r="C584" s="65"/>
      <c r="D584" s="64"/>
      <c r="E584" s="64"/>
      <c r="F584" s="64"/>
      <c r="G584" s="64"/>
      <c r="H584" s="66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67"/>
      <c r="AS584" s="67"/>
      <c r="AT584" s="28"/>
      <c r="AU584" s="28"/>
      <c r="AV584" s="28"/>
      <c r="AW584" s="28"/>
      <c r="AX584" s="28"/>
      <c r="AY584" s="28"/>
    </row>
    <row r="585" spans="1:51">
      <c r="A585" s="64"/>
      <c r="B585" s="64"/>
      <c r="C585" s="65"/>
      <c r="D585" s="64"/>
      <c r="E585" s="64"/>
      <c r="F585" s="64"/>
      <c r="G585" s="64"/>
      <c r="H585" s="66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67"/>
      <c r="AS585" s="67"/>
      <c r="AT585" s="28"/>
      <c r="AU585" s="28"/>
      <c r="AV585" s="28"/>
      <c r="AW585" s="28"/>
      <c r="AX585" s="28"/>
      <c r="AY585" s="28"/>
    </row>
    <row r="586" spans="1:51">
      <c r="A586" s="64"/>
      <c r="B586" s="64"/>
      <c r="C586" s="65"/>
      <c r="D586" s="64"/>
      <c r="E586" s="64"/>
      <c r="F586" s="64"/>
      <c r="G586" s="64"/>
      <c r="H586" s="66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67"/>
      <c r="AS586" s="67"/>
      <c r="AT586" s="28"/>
      <c r="AU586" s="28"/>
      <c r="AV586" s="28"/>
      <c r="AW586" s="28"/>
      <c r="AX586" s="28"/>
      <c r="AY586" s="28"/>
    </row>
    <row r="587" spans="1:51">
      <c r="A587" s="64"/>
      <c r="B587" s="64"/>
      <c r="C587" s="65"/>
      <c r="D587" s="64"/>
      <c r="E587" s="64"/>
      <c r="F587" s="64"/>
      <c r="G587" s="64"/>
      <c r="H587" s="66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67"/>
      <c r="AS587" s="67"/>
      <c r="AT587" s="28"/>
      <c r="AU587" s="28"/>
      <c r="AV587" s="28"/>
      <c r="AW587" s="28"/>
      <c r="AX587" s="28"/>
    </row>
    <row r="588" spans="1:51">
      <c r="A588" s="64"/>
      <c r="B588" s="64"/>
      <c r="C588" s="65"/>
      <c r="D588" s="64"/>
      <c r="E588" s="64"/>
      <c r="F588" s="64"/>
      <c r="G588" s="64"/>
      <c r="H588" s="66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67"/>
      <c r="AS588" s="67"/>
      <c r="AT588" s="28"/>
      <c r="AU588" s="28"/>
      <c r="AV588" s="28"/>
      <c r="AW588" s="28"/>
      <c r="AX588" s="28"/>
    </row>
    <row r="589" spans="1:51">
      <c r="A589" s="64"/>
      <c r="B589" s="64"/>
      <c r="C589" s="65"/>
      <c r="D589" s="64"/>
      <c r="E589" s="64"/>
      <c r="F589" s="64"/>
      <c r="G589" s="64"/>
      <c r="H589" s="66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67"/>
      <c r="AS589" s="67"/>
      <c r="AT589" s="28"/>
      <c r="AU589" s="28"/>
      <c r="AV589" s="28"/>
      <c r="AW589" s="28"/>
      <c r="AX589" s="28"/>
    </row>
    <row r="590" spans="1:51">
      <c r="A590" s="64"/>
      <c r="B590" s="64"/>
      <c r="C590" s="65"/>
      <c r="D590" s="64"/>
      <c r="E590" s="64"/>
      <c r="F590" s="64"/>
      <c r="G590" s="64"/>
      <c r="H590" s="66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67"/>
      <c r="AS590" s="67"/>
      <c r="AT590" s="28"/>
      <c r="AU590" s="28"/>
      <c r="AV590" s="28"/>
      <c r="AW590" s="28"/>
      <c r="AX590" s="28"/>
    </row>
    <row r="591" spans="1:51">
      <c r="A591" s="64"/>
      <c r="B591" s="64"/>
      <c r="C591" s="65"/>
      <c r="D591" s="64"/>
      <c r="E591" s="64"/>
      <c r="F591" s="64"/>
      <c r="G591" s="64"/>
      <c r="H591" s="66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67"/>
      <c r="AS591" s="67"/>
      <c r="AT591" s="28"/>
      <c r="AU591" s="28"/>
      <c r="AV591" s="28"/>
      <c r="AW591" s="28"/>
      <c r="AX591" s="28"/>
    </row>
    <row r="592" spans="1:51">
      <c r="A592" s="64"/>
      <c r="B592" s="64"/>
      <c r="C592" s="65"/>
      <c r="D592" s="64"/>
      <c r="E592" s="64"/>
      <c r="F592" s="64"/>
      <c r="G592" s="64"/>
      <c r="H592" s="66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67"/>
      <c r="AS592" s="67"/>
      <c r="AT592" s="28"/>
      <c r="AU592" s="28"/>
      <c r="AV592" s="28"/>
      <c r="AW592" s="28"/>
      <c r="AX592" s="28"/>
    </row>
    <row r="593" spans="1:50">
      <c r="A593" s="64"/>
      <c r="B593" s="64"/>
      <c r="C593" s="65"/>
      <c r="D593" s="64"/>
      <c r="E593" s="64"/>
      <c r="F593" s="64"/>
      <c r="G593" s="64"/>
      <c r="H593" s="66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67"/>
      <c r="AS593" s="67"/>
      <c r="AT593" s="28"/>
      <c r="AU593" s="28"/>
      <c r="AV593" s="28"/>
      <c r="AW593" s="28"/>
      <c r="AX593" s="28"/>
    </row>
    <row r="594" spans="1:50">
      <c r="A594" s="64"/>
      <c r="B594" s="64"/>
      <c r="C594" s="65"/>
      <c r="D594" s="64"/>
      <c r="E594" s="64"/>
      <c r="F594" s="64"/>
      <c r="G594" s="64"/>
      <c r="H594" s="66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67"/>
      <c r="AS594" s="67"/>
      <c r="AT594" s="28"/>
      <c r="AU594" s="28"/>
      <c r="AV594" s="28"/>
      <c r="AW594" s="28"/>
      <c r="AX594" s="28"/>
    </row>
    <row r="595" spans="1:50">
      <c r="A595" s="64"/>
      <c r="B595" s="64"/>
      <c r="C595" s="65"/>
      <c r="D595" s="64"/>
      <c r="E595" s="64"/>
      <c r="F595" s="64"/>
      <c r="G595" s="64"/>
      <c r="H595" s="66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67"/>
      <c r="AS595" s="67"/>
      <c r="AT595" s="28"/>
      <c r="AU595" s="28"/>
      <c r="AV595" s="28"/>
      <c r="AW595" s="28"/>
      <c r="AX595" s="28"/>
    </row>
    <row r="596" spans="1:50">
      <c r="A596" s="64"/>
      <c r="B596" s="64"/>
      <c r="C596" s="65"/>
      <c r="D596" s="64"/>
      <c r="E596" s="64"/>
      <c r="F596" s="64"/>
      <c r="G596" s="64"/>
      <c r="H596" s="66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67"/>
      <c r="AS596" s="67"/>
      <c r="AT596" s="28"/>
      <c r="AU596" s="28"/>
      <c r="AV596" s="28"/>
      <c r="AW596" s="28"/>
      <c r="AX596" s="28"/>
    </row>
    <row r="597" spans="1:50">
      <c r="A597" s="64"/>
      <c r="B597" s="64"/>
      <c r="C597" s="65"/>
      <c r="D597" s="64"/>
      <c r="E597" s="64"/>
      <c r="F597" s="64"/>
      <c r="G597" s="64"/>
      <c r="H597" s="66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67"/>
      <c r="AS597" s="67"/>
      <c r="AT597" s="28"/>
      <c r="AU597" s="28"/>
      <c r="AV597" s="28"/>
      <c r="AW597" s="28"/>
      <c r="AX597" s="28"/>
    </row>
    <row r="598" spans="1:50">
      <c r="A598" s="64"/>
      <c r="B598" s="64"/>
      <c r="C598" s="65"/>
      <c r="D598" s="64"/>
      <c r="E598" s="64"/>
      <c r="F598" s="64"/>
      <c r="G598" s="64"/>
      <c r="H598" s="66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67"/>
      <c r="AS598" s="67"/>
      <c r="AT598" s="28"/>
      <c r="AU598" s="28"/>
      <c r="AV598" s="28"/>
      <c r="AW598" s="28"/>
      <c r="AX598" s="28"/>
    </row>
    <row r="599" spans="1:50">
      <c r="A599" s="64"/>
      <c r="B599" s="64"/>
      <c r="C599" s="65"/>
      <c r="D599" s="64"/>
      <c r="E599" s="64"/>
      <c r="F599" s="64"/>
      <c r="G599" s="64"/>
      <c r="H599" s="66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67"/>
      <c r="AS599" s="67"/>
      <c r="AT599" s="28"/>
      <c r="AU599" s="28"/>
      <c r="AV599" s="28"/>
      <c r="AW599" s="28"/>
      <c r="AX599" s="28"/>
    </row>
    <row r="600" spans="1:50">
      <c r="A600" s="64"/>
      <c r="B600" s="64"/>
      <c r="C600" s="65"/>
      <c r="D600" s="64"/>
      <c r="E600" s="64"/>
      <c r="F600" s="64"/>
      <c r="G600" s="64"/>
      <c r="H600" s="66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67"/>
      <c r="AS600" s="67"/>
      <c r="AT600" s="28"/>
      <c r="AU600" s="28"/>
      <c r="AV600" s="28"/>
      <c r="AW600" s="28"/>
      <c r="AX600" s="28"/>
    </row>
    <row r="601" spans="1:50">
      <c r="A601" s="64"/>
      <c r="B601" s="64"/>
      <c r="C601" s="65"/>
      <c r="D601" s="64"/>
      <c r="E601" s="64"/>
      <c r="F601" s="64"/>
      <c r="G601" s="64"/>
      <c r="H601" s="66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67"/>
      <c r="AS601" s="67"/>
      <c r="AT601" s="28"/>
      <c r="AU601" s="28"/>
      <c r="AV601" s="28"/>
      <c r="AW601" s="28"/>
      <c r="AX601" s="28"/>
    </row>
    <row r="602" spans="1:50">
      <c r="A602" s="64"/>
      <c r="B602" s="64"/>
      <c r="C602" s="65"/>
      <c r="D602" s="64"/>
      <c r="E602" s="64"/>
      <c r="F602" s="64"/>
      <c r="G602" s="64"/>
      <c r="H602" s="66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67"/>
      <c r="AS602" s="67"/>
      <c r="AT602" s="28"/>
      <c r="AU602" s="28"/>
      <c r="AV602" s="28"/>
      <c r="AW602" s="28"/>
      <c r="AX602" s="28"/>
    </row>
    <row r="603" spans="1:50">
      <c r="A603" s="64"/>
      <c r="B603" s="64"/>
      <c r="C603" s="65"/>
      <c r="D603" s="64"/>
      <c r="E603" s="64"/>
      <c r="F603" s="64"/>
      <c r="G603" s="64"/>
      <c r="H603" s="66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67"/>
      <c r="AS603" s="67"/>
      <c r="AT603" s="28"/>
      <c r="AU603" s="28"/>
      <c r="AV603" s="28"/>
      <c r="AW603" s="28"/>
      <c r="AX603" s="28"/>
    </row>
    <row r="604" spans="1:50">
      <c r="A604" s="64"/>
      <c r="B604" s="64"/>
      <c r="C604" s="65"/>
      <c r="D604" s="64"/>
      <c r="E604" s="64"/>
      <c r="F604" s="64"/>
      <c r="G604" s="64"/>
      <c r="H604" s="66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67"/>
      <c r="AS604" s="67"/>
      <c r="AT604" s="28"/>
      <c r="AU604" s="28"/>
      <c r="AV604" s="28"/>
      <c r="AW604" s="28"/>
      <c r="AX604" s="28"/>
    </row>
    <row r="605" spans="1:50">
      <c r="A605" s="64"/>
      <c r="B605" s="64"/>
      <c r="C605" s="65"/>
      <c r="D605" s="64"/>
      <c r="E605" s="64"/>
      <c r="F605" s="64"/>
      <c r="G605" s="64"/>
      <c r="H605" s="66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67"/>
      <c r="AS605" s="67"/>
      <c r="AT605" s="28"/>
      <c r="AU605" s="28"/>
      <c r="AV605" s="28"/>
      <c r="AW605" s="28"/>
      <c r="AX605" s="28"/>
    </row>
    <row r="606" spans="1:50">
      <c r="A606" s="64"/>
      <c r="B606" s="64"/>
      <c r="C606" s="65"/>
      <c r="D606" s="64"/>
      <c r="E606" s="64"/>
      <c r="F606" s="64"/>
      <c r="G606" s="64"/>
      <c r="H606" s="66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67"/>
      <c r="AS606" s="67"/>
      <c r="AT606" s="28"/>
      <c r="AU606" s="28"/>
      <c r="AV606" s="28"/>
      <c r="AW606" s="28"/>
      <c r="AX606" s="28"/>
    </row>
    <row r="607" spans="1:50">
      <c r="A607" s="64"/>
      <c r="B607" s="64"/>
      <c r="C607" s="65"/>
      <c r="D607" s="64"/>
      <c r="E607" s="64"/>
      <c r="F607" s="64"/>
      <c r="G607" s="64"/>
      <c r="H607" s="66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67"/>
      <c r="AS607" s="67"/>
      <c r="AT607" s="28"/>
      <c r="AU607" s="28"/>
      <c r="AV607" s="28"/>
      <c r="AW607" s="28"/>
      <c r="AX607" s="28"/>
    </row>
    <row r="608" spans="1:50">
      <c r="A608" s="64"/>
      <c r="B608" s="64"/>
      <c r="C608" s="65"/>
      <c r="D608" s="64"/>
      <c r="E608" s="64"/>
      <c r="F608" s="64"/>
      <c r="G608" s="64"/>
      <c r="H608" s="66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67"/>
      <c r="AS608" s="67"/>
      <c r="AT608" s="28"/>
      <c r="AU608" s="28"/>
      <c r="AV608" s="28"/>
      <c r="AW608" s="28"/>
      <c r="AX608" s="28"/>
    </row>
    <row r="609" spans="1:50">
      <c r="A609" s="64"/>
      <c r="B609" s="64"/>
      <c r="C609" s="65"/>
      <c r="D609" s="64"/>
      <c r="E609" s="64"/>
      <c r="F609" s="64"/>
      <c r="G609" s="64"/>
      <c r="H609" s="66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67"/>
      <c r="AS609" s="67"/>
      <c r="AT609" s="28"/>
      <c r="AU609" s="28"/>
      <c r="AV609" s="28"/>
      <c r="AW609" s="28"/>
      <c r="AX609" s="28"/>
    </row>
    <row r="610" spans="1:50">
      <c r="A610" s="64"/>
      <c r="B610" s="64"/>
      <c r="C610" s="65"/>
      <c r="D610" s="64"/>
      <c r="E610" s="64"/>
      <c r="F610" s="64"/>
      <c r="G610" s="64"/>
      <c r="H610" s="66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67"/>
      <c r="AS610" s="67"/>
      <c r="AT610" s="28"/>
      <c r="AU610" s="28"/>
      <c r="AV610" s="28"/>
      <c r="AW610" s="28"/>
      <c r="AX610" s="28"/>
    </row>
    <row r="611" spans="1:50">
      <c r="A611" s="64"/>
      <c r="B611" s="64"/>
      <c r="C611" s="65"/>
      <c r="D611" s="64"/>
      <c r="E611" s="64"/>
      <c r="F611" s="64"/>
      <c r="G611" s="64"/>
      <c r="H611" s="66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67"/>
      <c r="AS611" s="67"/>
      <c r="AT611" s="28"/>
      <c r="AU611" s="28"/>
      <c r="AV611" s="28"/>
      <c r="AW611" s="28"/>
      <c r="AX611" s="28"/>
    </row>
    <row r="612" spans="1:50">
      <c r="A612" s="64"/>
      <c r="B612" s="64"/>
      <c r="C612" s="65"/>
      <c r="D612" s="64"/>
      <c r="E612" s="64"/>
      <c r="F612" s="64"/>
      <c r="G612" s="64"/>
      <c r="H612" s="66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67"/>
      <c r="AS612" s="67"/>
      <c r="AT612" s="28"/>
      <c r="AU612" s="28"/>
      <c r="AV612" s="28"/>
      <c r="AW612" s="28"/>
      <c r="AX612" s="28"/>
    </row>
    <row r="613" spans="1:50">
      <c r="A613" s="64"/>
      <c r="B613" s="64"/>
      <c r="C613" s="65"/>
      <c r="D613" s="64"/>
      <c r="E613" s="64"/>
      <c r="F613" s="64"/>
      <c r="G613" s="64"/>
      <c r="H613" s="66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67"/>
      <c r="AS613" s="67"/>
      <c r="AT613" s="28"/>
      <c r="AU613" s="28"/>
      <c r="AV613" s="28"/>
      <c r="AW613" s="28"/>
      <c r="AX613" s="28"/>
    </row>
    <row r="614" spans="1:50">
      <c r="A614" s="64"/>
      <c r="B614" s="64"/>
      <c r="C614" s="65"/>
      <c r="D614" s="64"/>
      <c r="E614" s="64"/>
      <c r="F614" s="64"/>
      <c r="G614" s="64"/>
      <c r="H614" s="66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67"/>
      <c r="AS614" s="67"/>
      <c r="AT614" s="28"/>
      <c r="AU614" s="28"/>
      <c r="AV614" s="28"/>
      <c r="AW614" s="28"/>
      <c r="AX614" s="28"/>
    </row>
    <row r="615" spans="1:50">
      <c r="A615" s="64"/>
      <c r="B615" s="64"/>
      <c r="C615" s="65"/>
      <c r="D615" s="64"/>
      <c r="E615" s="64"/>
      <c r="F615" s="64"/>
      <c r="G615" s="64"/>
      <c r="H615" s="66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67"/>
      <c r="AS615" s="67"/>
      <c r="AT615" s="28"/>
      <c r="AU615" s="28"/>
      <c r="AV615" s="28"/>
      <c r="AW615" s="28"/>
      <c r="AX615" s="28"/>
    </row>
    <row r="616" spans="1:50">
      <c r="A616" s="64"/>
      <c r="B616" s="64"/>
      <c r="C616" s="65"/>
      <c r="D616" s="64"/>
      <c r="E616" s="64"/>
      <c r="F616" s="64"/>
      <c r="G616" s="64"/>
      <c r="H616" s="66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67"/>
      <c r="AS616" s="67"/>
      <c r="AT616" s="28"/>
      <c r="AU616" s="28"/>
      <c r="AV616" s="28"/>
      <c r="AW616" s="28"/>
      <c r="AX616" s="28"/>
    </row>
    <row r="617" spans="1:50">
      <c r="A617" s="64"/>
      <c r="B617" s="64"/>
      <c r="C617" s="65"/>
      <c r="D617" s="64"/>
      <c r="E617" s="64"/>
      <c r="F617" s="64"/>
      <c r="G617" s="64"/>
      <c r="H617" s="66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67"/>
      <c r="AS617" s="67"/>
      <c r="AT617" s="28"/>
      <c r="AU617" s="28"/>
      <c r="AV617" s="28"/>
      <c r="AW617" s="28"/>
      <c r="AX617" s="28"/>
    </row>
    <row r="618" spans="1:50">
      <c r="A618" s="64"/>
      <c r="B618" s="64"/>
      <c r="C618" s="65"/>
      <c r="D618" s="64"/>
      <c r="E618" s="64"/>
      <c r="F618" s="64"/>
      <c r="G618" s="64"/>
      <c r="H618" s="66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67"/>
      <c r="AS618" s="67"/>
      <c r="AT618" s="28"/>
      <c r="AU618" s="28"/>
      <c r="AV618" s="28"/>
      <c r="AW618" s="28"/>
      <c r="AX618" s="28"/>
    </row>
    <row r="619" spans="1:50">
      <c r="A619" s="64"/>
      <c r="B619" s="64"/>
      <c r="C619" s="65"/>
      <c r="D619" s="64"/>
      <c r="E619" s="64"/>
      <c r="F619" s="64"/>
      <c r="G619" s="64"/>
      <c r="H619" s="66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67"/>
      <c r="AS619" s="67"/>
      <c r="AT619" s="28"/>
      <c r="AU619" s="28"/>
      <c r="AV619" s="28"/>
      <c r="AW619" s="28"/>
      <c r="AX619" s="28"/>
    </row>
    <row r="620" spans="1:50">
      <c r="A620" s="64"/>
      <c r="B620" s="64"/>
      <c r="C620" s="65"/>
      <c r="D620" s="64"/>
      <c r="E620" s="64"/>
      <c r="F620" s="64"/>
      <c r="G620" s="64"/>
      <c r="H620" s="66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67"/>
      <c r="AS620" s="67"/>
      <c r="AT620" s="28"/>
      <c r="AU620" s="28"/>
      <c r="AV620" s="28"/>
      <c r="AW620" s="28"/>
      <c r="AX620" s="28"/>
    </row>
    <row r="621" spans="1:50">
      <c r="A621" s="64"/>
      <c r="B621" s="64"/>
      <c r="C621" s="65"/>
      <c r="D621" s="64"/>
      <c r="E621" s="64"/>
      <c r="F621" s="64"/>
      <c r="G621" s="64"/>
      <c r="H621" s="66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67"/>
      <c r="AS621" s="67"/>
      <c r="AT621" s="28"/>
      <c r="AU621" s="28"/>
      <c r="AV621" s="28"/>
      <c r="AW621" s="28"/>
      <c r="AX621" s="28"/>
    </row>
    <row r="622" spans="1:50">
      <c r="A622" s="64"/>
      <c r="B622" s="64"/>
      <c r="C622" s="65"/>
      <c r="D622" s="64"/>
      <c r="E622" s="64"/>
      <c r="F622" s="64"/>
      <c r="G622" s="64"/>
      <c r="H622" s="66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67"/>
      <c r="AS622" s="67"/>
      <c r="AT622" s="28"/>
      <c r="AU622" s="28"/>
      <c r="AV622" s="28"/>
      <c r="AW622" s="28"/>
      <c r="AX622" s="28"/>
    </row>
    <row r="623" spans="1:50">
      <c r="A623" s="64"/>
      <c r="B623" s="64"/>
      <c r="C623" s="65"/>
      <c r="D623" s="64"/>
      <c r="E623" s="64"/>
      <c r="F623" s="64"/>
      <c r="G623" s="64"/>
      <c r="H623" s="66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67"/>
      <c r="AS623" s="67"/>
      <c r="AT623" s="28"/>
      <c r="AU623" s="28"/>
      <c r="AV623" s="28"/>
      <c r="AW623" s="28"/>
      <c r="AX623" s="28"/>
    </row>
    <row r="624" spans="1:50">
      <c r="A624" s="64"/>
      <c r="B624" s="64"/>
      <c r="C624" s="65"/>
      <c r="D624" s="64"/>
      <c r="E624" s="64"/>
      <c r="F624" s="64"/>
      <c r="G624" s="64"/>
      <c r="H624" s="66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67"/>
      <c r="AS624" s="67"/>
      <c r="AT624" s="28"/>
      <c r="AU624" s="28"/>
      <c r="AV624" s="28"/>
      <c r="AW624" s="28"/>
      <c r="AX624" s="28"/>
    </row>
    <row r="625" spans="1:50">
      <c r="A625" s="64"/>
      <c r="B625" s="64"/>
      <c r="C625" s="65"/>
      <c r="D625" s="64"/>
      <c r="E625" s="64"/>
      <c r="F625" s="64"/>
      <c r="G625" s="64"/>
      <c r="H625" s="66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67"/>
      <c r="AS625" s="67"/>
      <c r="AT625" s="28"/>
      <c r="AU625" s="28"/>
      <c r="AV625" s="28"/>
      <c r="AW625" s="28"/>
      <c r="AX625" s="28"/>
    </row>
    <row r="626" spans="1:50">
      <c r="A626" s="64"/>
      <c r="B626" s="64"/>
      <c r="C626" s="65"/>
      <c r="D626" s="64"/>
      <c r="E626" s="64"/>
      <c r="F626" s="64"/>
      <c r="G626" s="64"/>
      <c r="H626" s="66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67"/>
      <c r="AS626" s="67"/>
      <c r="AT626" s="28"/>
      <c r="AU626" s="28"/>
      <c r="AV626" s="28"/>
      <c r="AW626" s="28"/>
      <c r="AX626" s="28"/>
    </row>
    <row r="627" spans="1:50">
      <c r="A627" s="64"/>
      <c r="B627" s="64"/>
      <c r="C627" s="65"/>
      <c r="D627" s="64"/>
      <c r="E627" s="64"/>
      <c r="F627" s="64"/>
      <c r="G627" s="64"/>
      <c r="H627" s="66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67"/>
      <c r="AS627" s="67"/>
      <c r="AT627" s="28"/>
      <c r="AU627" s="28"/>
      <c r="AV627" s="28"/>
      <c r="AW627" s="28"/>
      <c r="AX627" s="28"/>
    </row>
    <row r="628" spans="1:50">
      <c r="A628" s="64"/>
      <c r="B628" s="64"/>
      <c r="C628" s="65"/>
      <c r="D628" s="64"/>
      <c r="E628" s="64"/>
      <c r="F628" s="64"/>
      <c r="G628" s="64"/>
      <c r="H628" s="66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67"/>
      <c r="AS628" s="67"/>
      <c r="AT628" s="28"/>
      <c r="AU628" s="28"/>
      <c r="AV628" s="28"/>
      <c r="AW628" s="28"/>
      <c r="AX628" s="28"/>
    </row>
    <row r="629" spans="1:50">
      <c r="A629" s="64"/>
      <c r="B629" s="64"/>
      <c r="C629" s="65"/>
      <c r="D629" s="64"/>
      <c r="E629" s="64"/>
      <c r="F629" s="64"/>
      <c r="G629" s="64"/>
      <c r="H629" s="66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67"/>
      <c r="AS629" s="67"/>
      <c r="AT629" s="28"/>
      <c r="AU629" s="28"/>
      <c r="AV629" s="28"/>
      <c r="AW629" s="28"/>
      <c r="AX629" s="28"/>
    </row>
    <row r="630" spans="1:50">
      <c r="A630" s="64"/>
      <c r="B630" s="64"/>
      <c r="C630" s="65"/>
      <c r="D630" s="64"/>
      <c r="E630" s="64"/>
      <c r="F630" s="64"/>
      <c r="G630" s="64"/>
      <c r="H630" s="66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67"/>
      <c r="AS630" s="67"/>
      <c r="AT630" s="28"/>
      <c r="AU630" s="28"/>
      <c r="AV630" s="28"/>
      <c r="AW630" s="28"/>
      <c r="AX630" s="28"/>
    </row>
    <row r="631" spans="1:50">
      <c r="A631" s="64"/>
      <c r="B631" s="64"/>
      <c r="C631" s="65"/>
      <c r="D631" s="64"/>
      <c r="E631" s="64"/>
      <c r="F631" s="64"/>
      <c r="G631" s="64"/>
      <c r="H631" s="66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67"/>
      <c r="AS631" s="67"/>
      <c r="AT631" s="28"/>
      <c r="AU631" s="28"/>
      <c r="AV631" s="28"/>
      <c r="AW631" s="28"/>
      <c r="AX631" s="28"/>
    </row>
    <row r="632" spans="1:50">
      <c r="A632" s="64"/>
      <c r="B632" s="64"/>
      <c r="C632" s="65"/>
      <c r="D632" s="64"/>
      <c r="E632" s="64"/>
      <c r="F632" s="64"/>
      <c r="G632" s="64"/>
      <c r="H632" s="66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67"/>
      <c r="AS632" s="67"/>
      <c r="AT632" s="28"/>
      <c r="AU632" s="28"/>
      <c r="AV632" s="28"/>
      <c r="AW632" s="28"/>
      <c r="AX632" s="28"/>
    </row>
    <row r="633" spans="1:50">
      <c r="A633" s="64"/>
      <c r="B633" s="64"/>
      <c r="C633" s="65"/>
      <c r="D633" s="64"/>
      <c r="E633" s="64"/>
      <c r="F633" s="64"/>
      <c r="G633" s="64"/>
      <c r="H633" s="66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67"/>
      <c r="AS633" s="67"/>
      <c r="AT633" s="28"/>
      <c r="AU633" s="28"/>
      <c r="AV633" s="28"/>
      <c r="AW633" s="28"/>
      <c r="AX633" s="28"/>
    </row>
    <row r="634" spans="1:50">
      <c r="A634" s="64"/>
      <c r="B634" s="64"/>
      <c r="C634" s="65"/>
      <c r="D634" s="64"/>
      <c r="E634" s="64"/>
      <c r="F634" s="64"/>
      <c r="G634" s="64"/>
      <c r="H634" s="66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67"/>
      <c r="AS634" s="67"/>
      <c r="AT634" s="28"/>
      <c r="AU634" s="28"/>
      <c r="AV634" s="28"/>
      <c r="AW634" s="28"/>
      <c r="AX634" s="28"/>
    </row>
    <row r="635" spans="1:50">
      <c r="A635" s="64"/>
      <c r="B635" s="64"/>
      <c r="C635" s="65"/>
      <c r="D635" s="64"/>
      <c r="E635" s="64"/>
      <c r="F635" s="64"/>
      <c r="G635" s="64"/>
      <c r="H635" s="66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67"/>
      <c r="AS635" s="67"/>
      <c r="AT635" s="28"/>
      <c r="AU635" s="28"/>
      <c r="AV635" s="28"/>
      <c r="AW635" s="28"/>
      <c r="AX635" s="28"/>
    </row>
    <row r="636" spans="1:50">
      <c r="A636" s="64"/>
      <c r="B636" s="64"/>
      <c r="C636" s="65"/>
      <c r="D636" s="64"/>
      <c r="E636" s="64"/>
      <c r="F636" s="64"/>
      <c r="G636" s="64"/>
      <c r="H636" s="66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67"/>
      <c r="AS636" s="67"/>
      <c r="AT636" s="28"/>
      <c r="AU636" s="28"/>
      <c r="AV636" s="28"/>
      <c r="AW636" s="28"/>
      <c r="AX636" s="28"/>
    </row>
    <row r="637" spans="1:50">
      <c r="A637" s="64"/>
      <c r="B637" s="64"/>
      <c r="C637" s="65"/>
      <c r="D637" s="64"/>
      <c r="E637" s="64"/>
      <c r="F637" s="64"/>
      <c r="G637" s="64"/>
      <c r="H637" s="66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67"/>
      <c r="AS637" s="67"/>
      <c r="AT637" s="28"/>
      <c r="AU637" s="28"/>
      <c r="AV637" s="28"/>
      <c r="AW637" s="28"/>
      <c r="AX637" s="28"/>
    </row>
    <row r="638" spans="1:50">
      <c r="A638" s="64"/>
      <c r="B638" s="64"/>
      <c r="C638" s="65"/>
      <c r="D638" s="64"/>
      <c r="E638" s="64"/>
      <c r="F638" s="64"/>
      <c r="G638" s="64"/>
      <c r="H638" s="66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67"/>
      <c r="AS638" s="67"/>
      <c r="AT638" s="28"/>
      <c r="AU638" s="28"/>
      <c r="AV638" s="28"/>
      <c r="AW638" s="28"/>
      <c r="AX638" s="28"/>
    </row>
    <row r="639" spans="1:50">
      <c r="A639" s="64"/>
      <c r="B639" s="64"/>
      <c r="C639" s="65"/>
      <c r="D639" s="64"/>
      <c r="E639" s="64"/>
      <c r="F639" s="64"/>
      <c r="G639" s="64"/>
      <c r="H639" s="66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67"/>
      <c r="AS639" s="67"/>
      <c r="AT639" s="28"/>
      <c r="AU639" s="28"/>
      <c r="AV639" s="28"/>
      <c r="AW639" s="28"/>
      <c r="AX639" s="28"/>
    </row>
    <row r="640" spans="1:50">
      <c r="A640" s="64"/>
      <c r="B640" s="64"/>
      <c r="C640" s="65"/>
      <c r="D640" s="64"/>
      <c r="E640" s="64"/>
      <c r="F640" s="64"/>
      <c r="G640" s="64"/>
      <c r="H640" s="66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67"/>
      <c r="AS640" s="67"/>
      <c r="AT640" s="28"/>
      <c r="AU640" s="28"/>
      <c r="AV640" s="28"/>
      <c r="AW640" s="28"/>
      <c r="AX640" s="28"/>
    </row>
    <row r="641" spans="1:50">
      <c r="A641" s="64"/>
      <c r="B641" s="64"/>
      <c r="C641" s="65"/>
      <c r="D641" s="64"/>
      <c r="E641" s="64"/>
      <c r="F641" s="64"/>
      <c r="G641" s="64"/>
      <c r="H641" s="66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67"/>
      <c r="AS641" s="67"/>
      <c r="AT641" s="28"/>
      <c r="AU641" s="28"/>
      <c r="AV641" s="28"/>
      <c r="AW641" s="28"/>
      <c r="AX641" s="28"/>
    </row>
    <row r="642" spans="1:50">
      <c r="A642" s="64"/>
      <c r="B642" s="64"/>
      <c r="C642" s="65"/>
      <c r="D642" s="64"/>
      <c r="E642" s="64"/>
      <c r="F642" s="64"/>
      <c r="G642" s="64"/>
      <c r="H642" s="66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67"/>
      <c r="AS642" s="67"/>
      <c r="AT642" s="28"/>
      <c r="AU642" s="28"/>
      <c r="AV642" s="28"/>
      <c r="AW642" s="28"/>
      <c r="AX642" s="28"/>
    </row>
    <row r="643" spans="1:50">
      <c r="A643" s="64"/>
      <c r="B643" s="64"/>
      <c r="C643" s="65"/>
      <c r="D643" s="64"/>
      <c r="E643" s="64"/>
      <c r="F643" s="64"/>
      <c r="G643" s="64"/>
      <c r="H643" s="66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67"/>
      <c r="AS643" s="67"/>
      <c r="AT643" s="28"/>
      <c r="AU643" s="28"/>
      <c r="AV643" s="28"/>
      <c r="AW643" s="28"/>
      <c r="AX643" s="28"/>
    </row>
    <row r="644" spans="1:50">
      <c r="A644" s="64"/>
      <c r="B644" s="64"/>
      <c r="C644" s="65"/>
      <c r="D644" s="64"/>
      <c r="E644" s="64"/>
      <c r="F644" s="64"/>
      <c r="G644" s="64"/>
      <c r="H644" s="66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67"/>
      <c r="AS644" s="67"/>
      <c r="AT644" s="28"/>
      <c r="AU644" s="28"/>
      <c r="AV644" s="28"/>
      <c r="AW644" s="28"/>
      <c r="AX644" s="28"/>
    </row>
    <row r="645" spans="1:50">
      <c r="A645" s="64"/>
      <c r="B645" s="64"/>
      <c r="C645" s="65"/>
      <c r="D645" s="64"/>
      <c r="E645" s="64"/>
      <c r="F645" s="64"/>
      <c r="G645" s="64"/>
      <c r="H645" s="66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67"/>
      <c r="AS645" s="67"/>
      <c r="AT645" s="28"/>
      <c r="AU645" s="28"/>
      <c r="AV645" s="28"/>
      <c r="AW645" s="28"/>
      <c r="AX645" s="28"/>
    </row>
  </sheetData>
  <mergeCells count="39">
    <mergeCell ref="AW7:AX7"/>
    <mergeCell ref="AK8:AM8"/>
    <mergeCell ref="AN8:AP8"/>
    <mergeCell ref="AU8:AU10"/>
    <mergeCell ref="AV8:AV10"/>
    <mergeCell ref="AW8:AW10"/>
    <mergeCell ref="AX8:AX10"/>
    <mergeCell ref="AR9:AR10"/>
    <mergeCell ref="AS9:AS10"/>
    <mergeCell ref="AT9:AT10"/>
    <mergeCell ref="AK7:AQ7"/>
    <mergeCell ref="AR7:AT8"/>
    <mergeCell ref="AU7:AV7"/>
    <mergeCell ref="I8:K8"/>
    <mergeCell ref="L8:N8"/>
    <mergeCell ref="P8:R8"/>
    <mergeCell ref="S8:U8"/>
    <mergeCell ref="W8:Y8"/>
    <mergeCell ref="A6:AX6"/>
    <mergeCell ref="AD7:AJ7"/>
    <mergeCell ref="AD8:AF8"/>
    <mergeCell ref="AG8:AI8"/>
    <mergeCell ref="A7:A10"/>
    <mergeCell ref="B7:B10"/>
    <mergeCell ref="C7:C10"/>
    <mergeCell ref="D7:D10"/>
    <mergeCell ref="E7:E10"/>
    <mergeCell ref="F7:F10"/>
    <mergeCell ref="Z8:AB8"/>
    <mergeCell ref="G7:G10"/>
    <mergeCell ref="H7:H9"/>
    <mergeCell ref="I7:O7"/>
    <mergeCell ref="P7:V7"/>
    <mergeCell ref="W7:AC7"/>
    <mergeCell ref="A1:AX1"/>
    <mergeCell ref="A2:AX2"/>
    <mergeCell ref="A3:AX3"/>
    <mergeCell ref="A4:AX4"/>
    <mergeCell ref="A5:AX5"/>
  </mergeCells>
  <pageMargins left="0.23622047244094491" right="0.23622047244094491" top="0.74803149606299213" bottom="0.74803149606299213" header="0.31496062992125984" footer="0.31496062992125984"/>
  <pageSetup paperSize="5" scale="25" fitToHeight="0" orientation="landscape" r:id="rId1"/>
  <rowBreaks count="1" manualBreakCount="1">
    <brk id="44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topLeftCell="B1" workbookViewId="0">
      <selection activeCell="C12" sqref="C12"/>
    </sheetView>
  </sheetViews>
  <sheetFormatPr baseColWidth="10" defaultRowHeight="15"/>
  <cols>
    <col min="1" max="1" width="3.140625" customWidth="1"/>
    <col min="2" max="2" width="3.140625" style="259" customWidth="1"/>
    <col min="3" max="3" width="89.85546875" bestFit="1" customWidth="1"/>
  </cols>
  <sheetData>
    <row r="1" spans="1:3" ht="33.75">
      <c r="A1" s="3" t="s">
        <v>27</v>
      </c>
      <c r="B1" s="260">
        <v>1</v>
      </c>
      <c r="C1" s="263" t="s">
        <v>708</v>
      </c>
    </row>
    <row r="2" spans="1:3">
      <c r="A2" s="1" t="s">
        <v>31</v>
      </c>
      <c r="B2" s="260">
        <v>2</v>
      </c>
      <c r="C2" s="264" t="s">
        <v>705</v>
      </c>
    </row>
    <row r="3" spans="1:3">
      <c r="A3" s="1" t="s">
        <v>32</v>
      </c>
      <c r="B3" s="260">
        <v>3</v>
      </c>
      <c r="C3" s="264" t="s">
        <v>696</v>
      </c>
    </row>
    <row r="4" spans="1:3">
      <c r="A4" s="1" t="s">
        <v>38</v>
      </c>
      <c r="B4" s="260">
        <v>4</v>
      </c>
      <c r="C4" s="264" t="s">
        <v>697</v>
      </c>
    </row>
    <row r="5" spans="1:3">
      <c r="A5" s="1" t="s">
        <v>39</v>
      </c>
      <c r="B5" s="260">
        <v>5</v>
      </c>
      <c r="C5" s="264" t="s">
        <v>706</v>
      </c>
    </row>
    <row r="6" spans="1:3">
      <c r="A6" s="1" t="s">
        <v>40</v>
      </c>
      <c r="B6" s="260">
        <v>6</v>
      </c>
      <c r="C6" s="264" t="s">
        <v>698</v>
      </c>
    </row>
    <row r="7" spans="1:3">
      <c r="A7" s="1" t="s">
        <v>41</v>
      </c>
      <c r="B7" s="260">
        <v>7</v>
      </c>
      <c r="C7" s="264" t="s">
        <v>699</v>
      </c>
    </row>
    <row r="8" spans="1:3">
      <c r="A8" s="1" t="s">
        <v>42</v>
      </c>
      <c r="B8" s="260">
        <v>8</v>
      </c>
      <c r="C8" s="264" t="s">
        <v>700</v>
      </c>
    </row>
    <row r="9" spans="1:3">
      <c r="A9" s="1" t="s">
        <v>43</v>
      </c>
      <c r="B9" s="260">
        <v>9</v>
      </c>
      <c r="C9" s="264" t="s">
        <v>701</v>
      </c>
    </row>
    <row r="10" spans="1:3">
      <c r="A10" s="1" t="s">
        <v>44</v>
      </c>
      <c r="B10" s="260">
        <v>10</v>
      </c>
      <c r="C10" s="264" t="s">
        <v>709</v>
      </c>
    </row>
    <row r="11" spans="1:3" s="259" customFormat="1">
      <c r="A11" s="1"/>
      <c r="B11" s="260"/>
      <c r="C11" s="264" t="s">
        <v>704</v>
      </c>
    </row>
    <row r="12" spans="1:3">
      <c r="A12" s="1" t="s">
        <v>45</v>
      </c>
      <c r="B12" s="261"/>
      <c r="C12" s="262"/>
    </row>
    <row r="13" spans="1:3">
      <c r="A13" s="1" t="s">
        <v>46</v>
      </c>
      <c r="B13" s="261"/>
      <c r="C13" s="262"/>
    </row>
    <row r="14" spans="1:3">
      <c r="A14" s="1">
        <v>13</v>
      </c>
      <c r="B14" s="261"/>
      <c r="C14" s="262"/>
    </row>
    <row r="15" spans="1:3">
      <c r="A15" s="1" t="s">
        <v>64</v>
      </c>
      <c r="B15" s="261"/>
      <c r="C15" s="262"/>
    </row>
    <row r="16" spans="1:3">
      <c r="A16" s="1" t="s">
        <v>65</v>
      </c>
      <c r="B16" s="261"/>
      <c r="C16" s="262"/>
    </row>
    <row r="17" spans="1:3">
      <c r="A17" s="1" t="s">
        <v>674</v>
      </c>
      <c r="B17" s="261"/>
      <c r="C17" s="262"/>
    </row>
    <row r="18" spans="1:3">
      <c r="A18" s="1" t="s">
        <v>673</v>
      </c>
      <c r="B18" s="261"/>
      <c r="C18" s="262"/>
    </row>
  </sheetData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A12:A18 A1:A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837"/>
  <sheetViews>
    <sheetView topLeftCell="A277" workbookViewId="0">
      <selection activeCell="B282" sqref="B282"/>
    </sheetView>
  </sheetViews>
  <sheetFormatPr baseColWidth="10" defaultRowHeight="15"/>
  <cols>
    <col min="1" max="1" width="19.7109375" customWidth="1"/>
    <col min="2" max="2" width="6" bestFit="1" customWidth="1"/>
    <col min="3" max="3" width="141.42578125" bestFit="1" customWidth="1"/>
  </cols>
  <sheetData>
    <row r="1" spans="1:3">
      <c r="A1" s="4" t="s">
        <v>66</v>
      </c>
      <c r="B1" s="4" t="s">
        <v>67</v>
      </c>
      <c r="C1" s="4" t="s">
        <v>68</v>
      </c>
    </row>
    <row r="2" spans="1:3">
      <c r="A2" t="s">
        <v>69</v>
      </c>
      <c r="B2">
        <v>1000</v>
      </c>
      <c r="C2" t="s">
        <v>70</v>
      </c>
    </row>
    <row r="3" spans="1:3">
      <c r="A3" t="s">
        <v>71</v>
      </c>
      <c r="B3">
        <v>1100</v>
      </c>
      <c r="C3" t="s">
        <v>72</v>
      </c>
    </row>
    <row r="4" spans="1:3">
      <c r="A4" t="s">
        <v>73</v>
      </c>
      <c r="B4">
        <v>111</v>
      </c>
      <c r="C4" t="s">
        <v>74</v>
      </c>
    </row>
    <row r="5" spans="1:3">
      <c r="A5" t="s">
        <v>75</v>
      </c>
      <c r="B5">
        <v>11101</v>
      </c>
      <c r="C5" t="s">
        <v>74</v>
      </c>
    </row>
    <row r="6" spans="1:3">
      <c r="A6" t="s">
        <v>75</v>
      </c>
      <c r="B6">
        <v>112</v>
      </c>
      <c r="C6" t="s">
        <v>76</v>
      </c>
    </row>
    <row r="7" spans="1:3">
      <c r="A7" t="s">
        <v>75</v>
      </c>
      <c r="B7">
        <v>11201</v>
      </c>
      <c r="C7" t="s">
        <v>77</v>
      </c>
    </row>
    <row r="8" spans="1:3">
      <c r="A8" t="s">
        <v>73</v>
      </c>
      <c r="B8">
        <v>113</v>
      </c>
      <c r="C8" t="s">
        <v>78</v>
      </c>
    </row>
    <row r="9" spans="1:3">
      <c r="A9" t="s">
        <v>75</v>
      </c>
      <c r="B9">
        <v>11301</v>
      </c>
      <c r="C9" t="s">
        <v>78</v>
      </c>
    </row>
    <row r="10" spans="1:3">
      <c r="A10" t="s">
        <v>75</v>
      </c>
      <c r="B10">
        <v>11302</v>
      </c>
      <c r="C10" t="s">
        <v>79</v>
      </c>
    </row>
    <row r="11" spans="1:3">
      <c r="A11" t="s">
        <v>73</v>
      </c>
      <c r="B11">
        <v>114</v>
      </c>
      <c r="C11" t="s">
        <v>80</v>
      </c>
    </row>
    <row r="12" spans="1:3">
      <c r="A12" t="s">
        <v>71</v>
      </c>
      <c r="B12">
        <v>1200</v>
      </c>
      <c r="C12" t="s">
        <v>81</v>
      </c>
    </row>
    <row r="13" spans="1:3">
      <c r="A13" t="s">
        <v>73</v>
      </c>
      <c r="B13">
        <v>121</v>
      </c>
      <c r="C13" t="s">
        <v>82</v>
      </c>
    </row>
    <row r="14" spans="1:3">
      <c r="A14" t="s">
        <v>75</v>
      </c>
      <c r="B14">
        <v>12101</v>
      </c>
      <c r="C14" t="s">
        <v>82</v>
      </c>
    </row>
    <row r="15" spans="1:3">
      <c r="A15" t="s">
        <v>73</v>
      </c>
      <c r="B15">
        <v>122</v>
      </c>
      <c r="C15" t="s">
        <v>83</v>
      </c>
    </row>
    <row r="16" spans="1:3">
      <c r="A16" t="s">
        <v>75</v>
      </c>
      <c r="B16">
        <v>12201</v>
      </c>
      <c r="C16" t="s">
        <v>83</v>
      </c>
    </row>
    <row r="17" spans="1:3">
      <c r="A17" t="s">
        <v>73</v>
      </c>
      <c r="B17">
        <v>123</v>
      </c>
      <c r="C17" t="s">
        <v>84</v>
      </c>
    </row>
    <row r="18" spans="1:3">
      <c r="A18" t="s">
        <v>75</v>
      </c>
      <c r="B18">
        <v>12301</v>
      </c>
      <c r="C18" t="s">
        <v>85</v>
      </c>
    </row>
    <row r="19" spans="1:3">
      <c r="A19" t="s">
        <v>73</v>
      </c>
      <c r="B19">
        <v>124</v>
      </c>
      <c r="C19" t="s">
        <v>86</v>
      </c>
    </row>
    <row r="20" spans="1:3">
      <c r="A20" t="s">
        <v>75</v>
      </c>
      <c r="B20">
        <v>12401</v>
      </c>
      <c r="C20" t="s">
        <v>86</v>
      </c>
    </row>
    <row r="21" spans="1:3">
      <c r="A21" t="s">
        <v>71</v>
      </c>
      <c r="B21">
        <v>1300</v>
      </c>
      <c r="C21" t="s">
        <v>87</v>
      </c>
    </row>
    <row r="22" spans="1:3">
      <c r="A22" t="s">
        <v>73</v>
      </c>
      <c r="B22">
        <v>131</v>
      </c>
      <c r="C22" t="s">
        <v>88</v>
      </c>
    </row>
    <row r="23" spans="1:3">
      <c r="A23" t="s">
        <v>75</v>
      </c>
      <c r="B23">
        <v>13101</v>
      </c>
      <c r="C23" t="s">
        <v>89</v>
      </c>
    </row>
    <row r="24" spans="1:3">
      <c r="A24" t="s">
        <v>75</v>
      </c>
      <c r="B24">
        <v>13102</v>
      </c>
      <c r="C24" t="s">
        <v>90</v>
      </c>
    </row>
    <row r="25" spans="1:3">
      <c r="A25" t="s">
        <v>75</v>
      </c>
      <c r="B25">
        <v>13109</v>
      </c>
      <c r="C25" t="s">
        <v>91</v>
      </c>
    </row>
    <row r="26" spans="1:3">
      <c r="A26" t="s">
        <v>73</v>
      </c>
      <c r="B26">
        <v>132</v>
      </c>
      <c r="C26" t="s">
        <v>92</v>
      </c>
    </row>
    <row r="27" spans="1:3">
      <c r="A27" t="s">
        <v>75</v>
      </c>
      <c r="B27">
        <v>13201</v>
      </c>
      <c r="C27" t="s">
        <v>93</v>
      </c>
    </row>
    <row r="28" spans="1:3">
      <c r="A28" t="s">
        <v>75</v>
      </c>
      <c r="B28">
        <v>13202</v>
      </c>
      <c r="C28" t="s">
        <v>94</v>
      </c>
    </row>
    <row r="29" spans="1:3">
      <c r="A29" t="s">
        <v>75</v>
      </c>
      <c r="B29">
        <v>13203</v>
      </c>
      <c r="C29" t="s">
        <v>95</v>
      </c>
    </row>
    <row r="30" spans="1:3">
      <c r="A30" t="s">
        <v>73</v>
      </c>
      <c r="B30">
        <v>133</v>
      </c>
      <c r="C30" t="s">
        <v>96</v>
      </c>
    </row>
    <row r="31" spans="1:3">
      <c r="A31" t="s">
        <v>75</v>
      </c>
      <c r="B31">
        <v>13301</v>
      </c>
      <c r="C31" t="s">
        <v>96</v>
      </c>
    </row>
    <row r="32" spans="1:3">
      <c r="A32" t="s">
        <v>75</v>
      </c>
      <c r="B32">
        <v>13302</v>
      </c>
      <c r="C32" t="s">
        <v>97</v>
      </c>
    </row>
    <row r="33" spans="1:3">
      <c r="A33" t="s">
        <v>73</v>
      </c>
      <c r="B33">
        <v>134</v>
      </c>
      <c r="C33" t="s">
        <v>98</v>
      </c>
    </row>
    <row r="34" spans="1:3">
      <c r="A34" t="s">
        <v>75</v>
      </c>
      <c r="B34">
        <v>13401</v>
      </c>
      <c r="C34" t="s">
        <v>98</v>
      </c>
    </row>
    <row r="35" spans="1:3">
      <c r="A35" t="s">
        <v>75</v>
      </c>
      <c r="B35">
        <v>13402</v>
      </c>
      <c r="C35" t="s">
        <v>99</v>
      </c>
    </row>
    <row r="36" spans="1:3">
      <c r="A36" t="s">
        <v>75</v>
      </c>
      <c r="B36">
        <v>13403</v>
      </c>
      <c r="C36" t="s">
        <v>100</v>
      </c>
    </row>
    <row r="37" spans="1:3">
      <c r="A37" t="s">
        <v>73</v>
      </c>
      <c r="B37">
        <v>135</v>
      </c>
      <c r="C37" t="s">
        <v>101</v>
      </c>
    </row>
    <row r="38" spans="1:3">
      <c r="A38" t="s">
        <v>75</v>
      </c>
      <c r="B38">
        <v>13600</v>
      </c>
      <c r="C38" t="s">
        <v>102</v>
      </c>
    </row>
    <row r="39" spans="1:3">
      <c r="A39" t="s">
        <v>73</v>
      </c>
      <c r="B39">
        <v>137</v>
      </c>
      <c r="C39" t="s">
        <v>103</v>
      </c>
    </row>
    <row r="40" spans="1:3">
      <c r="A40" t="s">
        <v>75</v>
      </c>
      <c r="B40">
        <v>13701</v>
      </c>
      <c r="C40" t="s">
        <v>103</v>
      </c>
    </row>
    <row r="41" spans="1:3">
      <c r="A41" t="s">
        <v>73</v>
      </c>
      <c r="B41">
        <v>138</v>
      </c>
      <c r="C41" t="s">
        <v>104</v>
      </c>
    </row>
    <row r="42" spans="1:3">
      <c r="A42" t="s">
        <v>71</v>
      </c>
      <c r="B42">
        <v>1400</v>
      </c>
      <c r="C42" t="s">
        <v>105</v>
      </c>
    </row>
    <row r="43" spans="1:3">
      <c r="A43" t="s">
        <v>73</v>
      </c>
      <c r="B43">
        <v>141</v>
      </c>
      <c r="C43" t="s">
        <v>106</v>
      </c>
    </row>
    <row r="44" spans="1:3">
      <c r="A44" t="s">
        <v>75</v>
      </c>
      <c r="B44">
        <v>14101</v>
      </c>
      <c r="C44" t="s">
        <v>107</v>
      </c>
    </row>
    <row r="45" spans="1:3">
      <c r="A45" t="s">
        <v>75</v>
      </c>
      <c r="B45">
        <v>14102</v>
      </c>
      <c r="C45" t="s">
        <v>108</v>
      </c>
    </row>
    <row r="46" spans="1:3">
      <c r="A46" t="s">
        <v>73</v>
      </c>
      <c r="B46">
        <v>142</v>
      </c>
      <c r="C46" t="s">
        <v>109</v>
      </c>
    </row>
    <row r="47" spans="1:3">
      <c r="A47" t="s">
        <v>75</v>
      </c>
      <c r="B47">
        <v>14201</v>
      </c>
      <c r="C47" t="s">
        <v>109</v>
      </c>
    </row>
    <row r="48" spans="1:3">
      <c r="A48" t="s">
        <v>75</v>
      </c>
      <c r="B48">
        <v>14202</v>
      </c>
      <c r="C48" t="s">
        <v>110</v>
      </c>
    </row>
    <row r="49" spans="1:3">
      <c r="A49" t="s">
        <v>73</v>
      </c>
      <c r="B49">
        <v>143</v>
      </c>
      <c r="C49" t="s">
        <v>111</v>
      </c>
    </row>
    <row r="50" spans="1:3">
      <c r="A50" t="s">
        <v>75</v>
      </c>
      <c r="B50">
        <v>14301</v>
      </c>
      <c r="C50" t="s">
        <v>112</v>
      </c>
    </row>
    <row r="51" spans="1:3">
      <c r="A51" t="s">
        <v>73</v>
      </c>
      <c r="B51">
        <v>144</v>
      </c>
      <c r="C51" t="s">
        <v>113</v>
      </c>
    </row>
    <row r="52" spans="1:3">
      <c r="A52" t="s">
        <v>75</v>
      </c>
      <c r="B52">
        <v>14401</v>
      </c>
      <c r="C52" t="s">
        <v>114</v>
      </c>
    </row>
    <row r="53" spans="1:3">
      <c r="A53" t="s">
        <v>75</v>
      </c>
      <c r="B53">
        <v>14402</v>
      </c>
      <c r="C53" t="s">
        <v>115</v>
      </c>
    </row>
    <row r="54" spans="1:3">
      <c r="A54" t="s">
        <v>75</v>
      </c>
      <c r="B54">
        <v>14403</v>
      </c>
      <c r="C54" t="s">
        <v>116</v>
      </c>
    </row>
    <row r="55" spans="1:3">
      <c r="A55" t="s">
        <v>75</v>
      </c>
      <c r="B55">
        <v>14404</v>
      </c>
      <c r="C55" t="s">
        <v>117</v>
      </c>
    </row>
    <row r="56" spans="1:3">
      <c r="A56" t="s">
        <v>75</v>
      </c>
      <c r="B56">
        <v>14409</v>
      </c>
      <c r="C56" t="s">
        <v>118</v>
      </c>
    </row>
    <row r="57" spans="1:3">
      <c r="A57" t="s">
        <v>71</v>
      </c>
      <c r="B57">
        <v>1500</v>
      </c>
      <c r="C57" t="s">
        <v>119</v>
      </c>
    </row>
    <row r="58" spans="1:3">
      <c r="A58" t="s">
        <v>73</v>
      </c>
      <c r="B58">
        <v>151</v>
      </c>
      <c r="C58" t="s">
        <v>120</v>
      </c>
    </row>
    <row r="59" spans="1:3">
      <c r="A59" t="s">
        <v>75</v>
      </c>
      <c r="B59">
        <v>15101</v>
      </c>
      <c r="C59" t="s">
        <v>120</v>
      </c>
    </row>
    <row r="60" spans="1:3">
      <c r="A60" t="s">
        <v>73</v>
      </c>
      <c r="B60">
        <v>152</v>
      </c>
      <c r="C60" t="s">
        <v>121</v>
      </c>
    </row>
    <row r="61" spans="1:3">
      <c r="A61" t="s">
        <v>75</v>
      </c>
      <c r="B61">
        <v>15201</v>
      </c>
      <c r="C61" t="s">
        <v>122</v>
      </c>
    </row>
    <row r="62" spans="1:3">
      <c r="A62" t="s">
        <v>75</v>
      </c>
      <c r="B62">
        <v>15202</v>
      </c>
      <c r="C62" t="s">
        <v>123</v>
      </c>
    </row>
    <row r="63" spans="1:3">
      <c r="A63" t="s">
        <v>73</v>
      </c>
      <c r="B63">
        <v>153</v>
      </c>
      <c r="C63" t="s">
        <v>124</v>
      </c>
    </row>
    <row r="64" spans="1:3">
      <c r="A64" t="s">
        <v>75</v>
      </c>
      <c r="B64">
        <v>15301</v>
      </c>
      <c r="C64" t="s">
        <v>124</v>
      </c>
    </row>
    <row r="65" spans="1:3">
      <c r="A65" t="s">
        <v>73</v>
      </c>
      <c r="B65">
        <v>154</v>
      </c>
      <c r="C65" t="s">
        <v>125</v>
      </c>
    </row>
    <row r="66" spans="1:3">
      <c r="A66" t="s">
        <v>75</v>
      </c>
      <c r="B66">
        <v>15401</v>
      </c>
      <c r="C66" t="s">
        <v>126</v>
      </c>
    </row>
    <row r="67" spans="1:3">
      <c r="A67" t="s">
        <v>75</v>
      </c>
      <c r="B67">
        <v>15402</v>
      </c>
      <c r="C67" t="s">
        <v>127</v>
      </c>
    </row>
    <row r="68" spans="1:3">
      <c r="A68" t="s">
        <v>75</v>
      </c>
      <c r="B68">
        <v>15403</v>
      </c>
      <c r="C68" t="s">
        <v>128</v>
      </c>
    </row>
    <row r="69" spans="1:3">
      <c r="A69" t="s">
        <v>75</v>
      </c>
      <c r="B69">
        <v>15404</v>
      </c>
      <c r="C69" t="s">
        <v>129</v>
      </c>
    </row>
    <row r="70" spans="1:3">
      <c r="A70" t="s">
        <v>75</v>
      </c>
      <c r="B70">
        <v>15405</v>
      </c>
      <c r="C70" t="s">
        <v>130</v>
      </c>
    </row>
    <row r="71" spans="1:3">
      <c r="A71" t="s">
        <v>75</v>
      </c>
      <c r="B71">
        <v>15406</v>
      </c>
      <c r="C71" t="s">
        <v>131</v>
      </c>
    </row>
    <row r="72" spans="1:3">
      <c r="A72" t="s">
        <v>75</v>
      </c>
      <c r="B72">
        <v>15407</v>
      </c>
      <c r="C72" t="s">
        <v>132</v>
      </c>
    </row>
    <row r="73" spans="1:3">
      <c r="A73" t="s">
        <v>75</v>
      </c>
      <c r="B73">
        <v>15408</v>
      </c>
      <c r="C73" t="s">
        <v>133</v>
      </c>
    </row>
    <row r="74" spans="1:3">
      <c r="A74" t="s">
        <v>75</v>
      </c>
      <c r="B74">
        <v>15409</v>
      </c>
      <c r="C74" t="s">
        <v>134</v>
      </c>
    </row>
    <row r="75" spans="1:3">
      <c r="A75" t="s">
        <v>73</v>
      </c>
      <c r="B75">
        <v>155</v>
      </c>
      <c r="C75" t="s">
        <v>135</v>
      </c>
    </row>
    <row r="76" spans="1:3">
      <c r="A76" t="s">
        <v>75</v>
      </c>
      <c r="B76">
        <v>1551</v>
      </c>
      <c r="C76" t="s">
        <v>135</v>
      </c>
    </row>
    <row r="77" spans="1:3">
      <c r="A77" t="s">
        <v>73</v>
      </c>
      <c r="B77">
        <v>159</v>
      </c>
      <c r="C77" t="s">
        <v>119</v>
      </c>
    </row>
    <row r="78" spans="1:3">
      <c r="A78" t="s">
        <v>75</v>
      </c>
      <c r="B78">
        <v>15901</v>
      </c>
      <c r="C78" t="s">
        <v>136</v>
      </c>
    </row>
    <row r="79" spans="1:3">
      <c r="A79" t="s">
        <v>75</v>
      </c>
      <c r="B79">
        <v>15902</v>
      </c>
      <c r="C79" t="s">
        <v>137</v>
      </c>
    </row>
    <row r="80" spans="1:3">
      <c r="A80" t="s">
        <v>75</v>
      </c>
      <c r="B80">
        <v>15903</v>
      </c>
      <c r="C80" t="s">
        <v>138</v>
      </c>
    </row>
    <row r="81" spans="1:3">
      <c r="A81" t="s">
        <v>75</v>
      </c>
      <c r="B81">
        <v>15904</v>
      </c>
      <c r="C81" t="s">
        <v>139</v>
      </c>
    </row>
    <row r="82" spans="1:3">
      <c r="A82" t="s">
        <v>75</v>
      </c>
      <c r="B82">
        <v>15909</v>
      </c>
      <c r="C82" t="s">
        <v>119</v>
      </c>
    </row>
    <row r="83" spans="1:3">
      <c r="A83" t="s">
        <v>71</v>
      </c>
      <c r="B83">
        <v>1600</v>
      </c>
      <c r="C83" t="s">
        <v>140</v>
      </c>
    </row>
    <row r="84" spans="1:3">
      <c r="A84" t="s">
        <v>73</v>
      </c>
      <c r="B84">
        <v>161</v>
      </c>
      <c r="C84" t="s">
        <v>141</v>
      </c>
    </row>
    <row r="85" spans="1:3">
      <c r="A85" t="s">
        <v>75</v>
      </c>
      <c r="B85">
        <v>16101</v>
      </c>
      <c r="C85" t="s">
        <v>141</v>
      </c>
    </row>
    <row r="86" spans="1:3">
      <c r="A86" t="s">
        <v>71</v>
      </c>
      <c r="B86">
        <v>1700</v>
      </c>
      <c r="C86" t="s">
        <v>142</v>
      </c>
    </row>
    <row r="87" spans="1:3">
      <c r="A87" t="s">
        <v>75</v>
      </c>
      <c r="B87">
        <v>17101</v>
      </c>
      <c r="C87" t="s">
        <v>143</v>
      </c>
    </row>
    <row r="88" spans="1:3">
      <c r="A88" t="s">
        <v>75</v>
      </c>
      <c r="B88">
        <v>17102</v>
      </c>
      <c r="C88" t="s">
        <v>144</v>
      </c>
    </row>
    <row r="89" spans="1:3">
      <c r="A89" t="s">
        <v>75</v>
      </c>
      <c r="B89">
        <v>17103</v>
      </c>
      <c r="C89" t="s">
        <v>145</v>
      </c>
    </row>
    <row r="90" spans="1:3">
      <c r="A90" t="s">
        <v>75</v>
      </c>
      <c r="B90">
        <v>17104</v>
      </c>
      <c r="C90" t="s">
        <v>146</v>
      </c>
    </row>
    <row r="91" spans="1:3">
      <c r="A91" t="s">
        <v>75</v>
      </c>
      <c r="B91">
        <v>17105</v>
      </c>
      <c r="C91" t="s">
        <v>147</v>
      </c>
    </row>
    <row r="92" spans="1:3">
      <c r="A92" t="s">
        <v>75</v>
      </c>
      <c r="B92">
        <v>17109</v>
      </c>
      <c r="C92" t="s">
        <v>148</v>
      </c>
    </row>
    <row r="93" spans="1:3">
      <c r="A93" t="s">
        <v>73</v>
      </c>
      <c r="B93">
        <v>172</v>
      </c>
      <c r="C93" t="s">
        <v>149</v>
      </c>
    </row>
    <row r="94" spans="1:3">
      <c r="A94" t="s">
        <v>71</v>
      </c>
      <c r="B94">
        <v>1800</v>
      </c>
      <c r="C94" t="s">
        <v>150</v>
      </c>
    </row>
    <row r="95" spans="1:3">
      <c r="A95" t="s">
        <v>73</v>
      </c>
      <c r="B95">
        <v>181</v>
      </c>
      <c r="C95" t="s">
        <v>151</v>
      </c>
    </row>
    <row r="96" spans="1:3">
      <c r="A96" t="s">
        <v>75</v>
      </c>
      <c r="B96">
        <v>18101</v>
      </c>
      <c r="C96" t="s">
        <v>151</v>
      </c>
    </row>
    <row r="97" spans="1:3">
      <c r="A97" t="s">
        <v>73</v>
      </c>
      <c r="B97">
        <v>182</v>
      </c>
      <c r="C97" t="s">
        <v>152</v>
      </c>
    </row>
    <row r="98" spans="1:3">
      <c r="A98" t="s">
        <v>75</v>
      </c>
      <c r="B98">
        <v>18201</v>
      </c>
      <c r="C98" t="s">
        <v>152</v>
      </c>
    </row>
    <row r="99" spans="1:3">
      <c r="A99" t="s">
        <v>69</v>
      </c>
      <c r="B99">
        <v>2000</v>
      </c>
      <c r="C99" t="s">
        <v>153</v>
      </c>
    </row>
    <row r="100" spans="1:3">
      <c r="A100" t="s">
        <v>71</v>
      </c>
      <c r="B100">
        <v>2100</v>
      </c>
      <c r="C100" t="s">
        <v>154</v>
      </c>
    </row>
    <row r="101" spans="1:3">
      <c r="A101" t="s">
        <v>73</v>
      </c>
      <c r="B101">
        <v>211</v>
      </c>
      <c r="C101" t="s">
        <v>155</v>
      </c>
    </row>
    <row r="102" spans="1:3">
      <c r="A102" t="s">
        <v>75</v>
      </c>
      <c r="B102">
        <v>21101</v>
      </c>
      <c r="C102" t="s">
        <v>155</v>
      </c>
    </row>
    <row r="103" spans="1:3">
      <c r="A103" t="s">
        <v>73</v>
      </c>
      <c r="B103">
        <v>212</v>
      </c>
      <c r="C103" t="s">
        <v>156</v>
      </c>
    </row>
    <row r="104" spans="1:3">
      <c r="A104" t="s">
        <v>75</v>
      </c>
      <c r="B104">
        <v>21201</v>
      </c>
      <c r="C104" t="s">
        <v>156</v>
      </c>
    </row>
    <row r="105" spans="1:3">
      <c r="A105" t="s">
        <v>73</v>
      </c>
      <c r="B105">
        <v>213</v>
      </c>
      <c r="C105" t="s">
        <v>157</v>
      </c>
    </row>
    <row r="106" spans="1:3">
      <c r="A106" t="s">
        <v>75</v>
      </c>
      <c r="B106">
        <v>21301</v>
      </c>
      <c r="C106" t="s">
        <v>157</v>
      </c>
    </row>
    <row r="107" spans="1:3">
      <c r="A107" t="s">
        <v>73</v>
      </c>
      <c r="B107">
        <v>214</v>
      </c>
      <c r="C107" t="s">
        <v>158</v>
      </c>
    </row>
    <row r="108" spans="1:3">
      <c r="A108" t="s">
        <v>75</v>
      </c>
      <c r="B108">
        <v>21401</v>
      </c>
      <c r="C108" t="s">
        <v>158</v>
      </c>
    </row>
    <row r="109" spans="1:3">
      <c r="A109" t="s">
        <v>73</v>
      </c>
      <c r="B109">
        <v>215</v>
      </c>
      <c r="C109" t="s">
        <v>159</v>
      </c>
    </row>
    <row r="110" spans="1:3">
      <c r="A110" t="s">
        <v>75</v>
      </c>
      <c r="B110">
        <v>21501</v>
      </c>
      <c r="C110" t="s">
        <v>159</v>
      </c>
    </row>
    <row r="111" spans="1:3">
      <c r="A111" t="s">
        <v>73</v>
      </c>
      <c r="B111">
        <v>216</v>
      </c>
      <c r="C111" t="s">
        <v>160</v>
      </c>
    </row>
    <row r="112" spans="1:3">
      <c r="A112" t="s">
        <v>75</v>
      </c>
      <c r="B112">
        <v>21601</v>
      </c>
      <c r="C112" t="s">
        <v>161</v>
      </c>
    </row>
    <row r="113" spans="1:3">
      <c r="A113" t="s">
        <v>73</v>
      </c>
      <c r="B113">
        <v>217</v>
      </c>
      <c r="C113" t="s">
        <v>162</v>
      </c>
    </row>
    <row r="114" spans="1:3">
      <c r="A114" t="s">
        <v>75</v>
      </c>
      <c r="B114">
        <v>21701</v>
      </c>
      <c r="C114" t="s">
        <v>162</v>
      </c>
    </row>
    <row r="115" spans="1:3">
      <c r="A115" t="s">
        <v>73</v>
      </c>
      <c r="B115">
        <v>218</v>
      </c>
      <c r="C115" t="s">
        <v>163</v>
      </c>
    </row>
    <row r="116" spans="1:3">
      <c r="A116" t="s">
        <v>75</v>
      </c>
      <c r="B116">
        <v>21801</v>
      </c>
      <c r="C116" t="s">
        <v>163</v>
      </c>
    </row>
    <row r="117" spans="1:3">
      <c r="A117" t="s">
        <v>71</v>
      </c>
      <c r="B117">
        <v>2200</v>
      </c>
      <c r="C117" t="s">
        <v>164</v>
      </c>
    </row>
    <row r="118" spans="1:3">
      <c r="A118" t="s">
        <v>73</v>
      </c>
      <c r="B118">
        <v>221</v>
      </c>
      <c r="C118" t="s">
        <v>165</v>
      </c>
    </row>
    <row r="119" spans="1:3">
      <c r="A119" t="s">
        <v>75</v>
      </c>
      <c r="B119">
        <v>22101</v>
      </c>
      <c r="C119" t="s">
        <v>166</v>
      </c>
    </row>
    <row r="120" spans="1:3">
      <c r="A120" t="s">
        <v>73</v>
      </c>
      <c r="B120">
        <v>222</v>
      </c>
      <c r="C120" t="s">
        <v>167</v>
      </c>
    </row>
    <row r="121" spans="1:3">
      <c r="A121" t="s">
        <v>75</v>
      </c>
      <c r="B121">
        <v>22201</v>
      </c>
      <c r="C121" t="s">
        <v>167</v>
      </c>
    </row>
    <row r="122" spans="1:3">
      <c r="A122" t="s">
        <v>73</v>
      </c>
      <c r="B122">
        <v>223</v>
      </c>
      <c r="C122" t="s">
        <v>168</v>
      </c>
    </row>
    <row r="123" spans="1:3">
      <c r="A123" t="s">
        <v>75</v>
      </c>
      <c r="B123">
        <v>22301</v>
      </c>
      <c r="C123" t="s">
        <v>168</v>
      </c>
    </row>
    <row r="124" spans="1:3">
      <c r="A124" t="s">
        <v>71</v>
      </c>
      <c r="B124">
        <v>2300</v>
      </c>
      <c r="C124" t="s">
        <v>169</v>
      </c>
    </row>
    <row r="125" spans="1:3">
      <c r="A125" t="s">
        <v>73</v>
      </c>
      <c r="B125">
        <v>231</v>
      </c>
      <c r="C125" t="s">
        <v>170</v>
      </c>
    </row>
    <row r="126" spans="1:3">
      <c r="A126" t="s">
        <v>75</v>
      </c>
      <c r="B126">
        <v>2311</v>
      </c>
      <c r="C126" t="s">
        <v>170</v>
      </c>
    </row>
    <row r="127" spans="1:3">
      <c r="A127" t="s">
        <v>73</v>
      </c>
      <c r="B127">
        <v>232</v>
      </c>
      <c r="C127" t="s">
        <v>171</v>
      </c>
    </row>
    <row r="128" spans="1:3">
      <c r="A128" t="s">
        <v>75</v>
      </c>
      <c r="B128">
        <v>23201</v>
      </c>
      <c r="C128" t="s">
        <v>171</v>
      </c>
    </row>
    <row r="129" spans="1:3">
      <c r="A129" t="s">
        <v>73</v>
      </c>
      <c r="B129">
        <v>233</v>
      </c>
      <c r="C129" t="s">
        <v>172</v>
      </c>
    </row>
    <row r="130" spans="1:3">
      <c r="A130" t="s">
        <v>75</v>
      </c>
      <c r="B130">
        <v>23301</v>
      </c>
      <c r="C130" t="s">
        <v>172</v>
      </c>
    </row>
    <row r="131" spans="1:3">
      <c r="A131" t="s">
        <v>73</v>
      </c>
      <c r="B131">
        <v>234</v>
      </c>
      <c r="C131" t="s">
        <v>173</v>
      </c>
    </row>
    <row r="132" spans="1:3">
      <c r="A132" t="s">
        <v>75</v>
      </c>
      <c r="B132">
        <v>23401</v>
      </c>
      <c r="C132" t="s">
        <v>173</v>
      </c>
    </row>
    <row r="133" spans="1:3">
      <c r="A133" t="s">
        <v>73</v>
      </c>
      <c r="B133">
        <v>235</v>
      </c>
      <c r="C133" t="s">
        <v>174</v>
      </c>
    </row>
    <row r="134" spans="1:3">
      <c r="A134" t="s">
        <v>75</v>
      </c>
      <c r="B134">
        <v>23501</v>
      </c>
      <c r="C134" t="s">
        <v>174</v>
      </c>
    </row>
    <row r="135" spans="1:3">
      <c r="A135" t="s">
        <v>73</v>
      </c>
      <c r="B135">
        <v>236</v>
      </c>
      <c r="C135" t="s">
        <v>175</v>
      </c>
    </row>
    <row r="136" spans="1:3">
      <c r="A136" t="s">
        <v>75</v>
      </c>
      <c r="B136">
        <v>23601</v>
      </c>
      <c r="C136" t="s">
        <v>175</v>
      </c>
    </row>
    <row r="137" spans="1:3">
      <c r="A137" t="s">
        <v>73</v>
      </c>
      <c r="B137">
        <v>237</v>
      </c>
      <c r="C137" t="s">
        <v>176</v>
      </c>
    </row>
    <row r="138" spans="1:3">
      <c r="A138" t="s">
        <v>75</v>
      </c>
      <c r="B138">
        <v>23701</v>
      </c>
      <c r="C138" t="s">
        <v>176</v>
      </c>
    </row>
    <row r="139" spans="1:3">
      <c r="A139" t="s">
        <v>73</v>
      </c>
      <c r="B139">
        <v>238</v>
      </c>
      <c r="C139" t="s">
        <v>177</v>
      </c>
    </row>
    <row r="140" spans="1:3">
      <c r="A140" t="s">
        <v>75</v>
      </c>
      <c r="B140">
        <v>23801</v>
      </c>
      <c r="C140" t="s">
        <v>177</v>
      </c>
    </row>
    <row r="141" spans="1:3">
      <c r="A141" t="s">
        <v>73</v>
      </c>
      <c r="B141">
        <v>239</v>
      </c>
      <c r="C141" t="s">
        <v>178</v>
      </c>
    </row>
    <row r="142" spans="1:3">
      <c r="A142" t="s">
        <v>75</v>
      </c>
      <c r="B142">
        <v>23901</v>
      </c>
      <c r="C142" t="s">
        <v>178</v>
      </c>
    </row>
    <row r="143" spans="1:3">
      <c r="A143" t="s">
        <v>71</v>
      </c>
      <c r="B143">
        <v>2400</v>
      </c>
      <c r="C143" t="s">
        <v>179</v>
      </c>
    </row>
    <row r="144" spans="1:3">
      <c r="A144" t="s">
        <v>73</v>
      </c>
      <c r="B144">
        <v>241</v>
      </c>
      <c r="C144" t="s">
        <v>180</v>
      </c>
    </row>
    <row r="145" spans="1:3">
      <c r="A145" t="s">
        <v>75</v>
      </c>
      <c r="B145">
        <v>24101</v>
      </c>
      <c r="C145" t="s">
        <v>181</v>
      </c>
    </row>
    <row r="146" spans="1:3">
      <c r="A146" t="s">
        <v>75</v>
      </c>
      <c r="B146">
        <v>24109</v>
      </c>
      <c r="C146" t="s">
        <v>182</v>
      </c>
    </row>
    <row r="147" spans="1:3">
      <c r="A147" t="s">
        <v>73</v>
      </c>
      <c r="B147">
        <v>242</v>
      </c>
      <c r="C147" t="s">
        <v>183</v>
      </c>
    </row>
    <row r="148" spans="1:3">
      <c r="A148" t="s">
        <v>75</v>
      </c>
      <c r="B148">
        <v>24201</v>
      </c>
      <c r="C148" t="s">
        <v>183</v>
      </c>
    </row>
    <row r="149" spans="1:3">
      <c r="A149" t="s">
        <v>73</v>
      </c>
      <c r="B149">
        <v>243</v>
      </c>
      <c r="C149" t="s">
        <v>184</v>
      </c>
    </row>
    <row r="150" spans="1:3">
      <c r="A150" t="s">
        <v>75</v>
      </c>
      <c r="B150">
        <v>24301</v>
      </c>
      <c r="C150" t="s">
        <v>184</v>
      </c>
    </row>
    <row r="151" spans="1:3">
      <c r="A151" t="s">
        <v>73</v>
      </c>
      <c r="B151">
        <v>244</v>
      </c>
      <c r="C151" t="s">
        <v>185</v>
      </c>
    </row>
    <row r="152" spans="1:3">
      <c r="A152" t="s">
        <v>75</v>
      </c>
      <c r="B152">
        <v>24401</v>
      </c>
      <c r="C152" t="s">
        <v>185</v>
      </c>
    </row>
    <row r="153" spans="1:3">
      <c r="A153" t="s">
        <v>73</v>
      </c>
      <c r="B153">
        <v>245</v>
      </c>
      <c r="C153" t="s">
        <v>186</v>
      </c>
    </row>
    <row r="154" spans="1:3">
      <c r="A154" t="s">
        <v>75</v>
      </c>
      <c r="B154">
        <v>24501</v>
      </c>
      <c r="C154" t="s">
        <v>186</v>
      </c>
    </row>
    <row r="155" spans="1:3">
      <c r="A155" t="s">
        <v>73</v>
      </c>
      <c r="B155">
        <v>246</v>
      </c>
      <c r="C155" t="s">
        <v>187</v>
      </c>
    </row>
    <row r="156" spans="1:3">
      <c r="A156" t="s">
        <v>75</v>
      </c>
      <c r="B156">
        <v>24601</v>
      </c>
      <c r="C156" t="s">
        <v>187</v>
      </c>
    </row>
    <row r="157" spans="1:3">
      <c r="A157" t="s">
        <v>73</v>
      </c>
      <c r="B157">
        <v>2470</v>
      </c>
      <c r="C157" t="s">
        <v>188</v>
      </c>
    </row>
    <row r="158" spans="1:3">
      <c r="A158" t="s">
        <v>75</v>
      </c>
      <c r="B158">
        <v>24701</v>
      </c>
      <c r="C158" t="s">
        <v>188</v>
      </c>
    </row>
    <row r="159" spans="1:3">
      <c r="A159" t="s">
        <v>73</v>
      </c>
      <c r="B159">
        <v>248</v>
      </c>
      <c r="C159" t="s">
        <v>189</v>
      </c>
    </row>
    <row r="160" spans="1:3">
      <c r="A160" t="s">
        <v>75</v>
      </c>
      <c r="B160">
        <v>24801</v>
      </c>
      <c r="C160" t="s">
        <v>189</v>
      </c>
    </row>
    <row r="161" spans="1:3">
      <c r="A161" t="s">
        <v>73</v>
      </c>
      <c r="B161">
        <v>249</v>
      </c>
      <c r="C161" t="s">
        <v>190</v>
      </c>
    </row>
    <row r="162" spans="1:3">
      <c r="A162" t="s">
        <v>75</v>
      </c>
      <c r="B162">
        <v>24901</v>
      </c>
      <c r="C162" t="s">
        <v>190</v>
      </c>
    </row>
    <row r="163" spans="1:3">
      <c r="A163" t="s">
        <v>71</v>
      </c>
      <c r="B163">
        <v>2500</v>
      </c>
      <c r="C163" t="s">
        <v>191</v>
      </c>
    </row>
    <row r="164" spans="1:3">
      <c r="A164" t="s">
        <v>73</v>
      </c>
      <c r="B164">
        <v>251</v>
      </c>
      <c r="C164" t="s">
        <v>672</v>
      </c>
    </row>
    <row r="165" spans="1:3">
      <c r="A165" t="s">
        <v>75</v>
      </c>
      <c r="B165">
        <v>25101</v>
      </c>
      <c r="C165" t="s">
        <v>192</v>
      </c>
    </row>
    <row r="166" spans="1:3">
      <c r="A166" t="s">
        <v>73</v>
      </c>
      <c r="B166">
        <v>252</v>
      </c>
      <c r="C166" t="s">
        <v>193</v>
      </c>
    </row>
    <row r="167" spans="1:3">
      <c r="A167" t="s">
        <v>75</v>
      </c>
      <c r="B167">
        <v>25201</v>
      </c>
      <c r="C167" t="s">
        <v>193</v>
      </c>
    </row>
    <row r="168" spans="1:3">
      <c r="A168" t="s">
        <v>73</v>
      </c>
      <c r="B168">
        <v>253</v>
      </c>
      <c r="C168" t="s">
        <v>194</v>
      </c>
    </row>
    <row r="169" spans="1:3">
      <c r="A169" t="s">
        <v>75</v>
      </c>
      <c r="B169">
        <v>2531</v>
      </c>
      <c r="C169" t="s">
        <v>194</v>
      </c>
    </row>
    <row r="170" spans="1:3">
      <c r="A170" t="s">
        <v>73</v>
      </c>
      <c r="B170">
        <v>254</v>
      </c>
      <c r="C170" t="s">
        <v>680</v>
      </c>
    </row>
    <row r="171" spans="1:3">
      <c r="A171" t="s">
        <v>75</v>
      </c>
      <c r="B171">
        <v>25401</v>
      </c>
      <c r="C171" t="s">
        <v>680</v>
      </c>
    </row>
    <row r="172" spans="1:3">
      <c r="A172" t="s">
        <v>73</v>
      </c>
      <c r="B172">
        <v>255</v>
      </c>
      <c r="C172" t="s">
        <v>195</v>
      </c>
    </row>
    <row r="173" spans="1:3">
      <c r="A173" t="s">
        <v>75</v>
      </c>
      <c r="B173">
        <v>25501</v>
      </c>
      <c r="C173" t="s">
        <v>195</v>
      </c>
    </row>
    <row r="174" spans="1:3">
      <c r="A174" t="s">
        <v>73</v>
      </c>
      <c r="B174">
        <v>256</v>
      </c>
      <c r="C174" t="s">
        <v>196</v>
      </c>
    </row>
    <row r="175" spans="1:3">
      <c r="A175" t="s">
        <v>75</v>
      </c>
      <c r="B175">
        <v>25601</v>
      </c>
      <c r="C175" t="s">
        <v>196</v>
      </c>
    </row>
    <row r="176" spans="1:3">
      <c r="A176" t="s">
        <v>73</v>
      </c>
      <c r="B176">
        <v>259</v>
      </c>
      <c r="C176" t="s">
        <v>197</v>
      </c>
    </row>
    <row r="177" spans="1:3">
      <c r="A177" t="s">
        <v>75</v>
      </c>
      <c r="B177">
        <v>25901</v>
      </c>
      <c r="C177" t="s">
        <v>197</v>
      </c>
    </row>
    <row r="178" spans="1:3">
      <c r="A178" t="s">
        <v>71</v>
      </c>
      <c r="B178">
        <v>2600</v>
      </c>
      <c r="C178" t="s">
        <v>198</v>
      </c>
    </row>
    <row r="179" spans="1:3">
      <c r="A179" t="s">
        <v>73</v>
      </c>
      <c r="B179">
        <v>261</v>
      </c>
      <c r="C179" t="s">
        <v>198</v>
      </c>
    </row>
    <row r="180" spans="1:3">
      <c r="A180" t="s">
        <v>75</v>
      </c>
      <c r="B180">
        <v>26101</v>
      </c>
      <c r="C180" t="s">
        <v>198</v>
      </c>
    </row>
    <row r="181" spans="1:3">
      <c r="A181" t="s">
        <v>73</v>
      </c>
      <c r="B181">
        <v>262</v>
      </c>
      <c r="C181" t="s">
        <v>199</v>
      </c>
    </row>
    <row r="182" spans="1:3">
      <c r="A182" t="s">
        <v>75</v>
      </c>
      <c r="B182">
        <v>26201</v>
      </c>
      <c r="C182" t="s">
        <v>199</v>
      </c>
    </row>
    <row r="183" spans="1:3">
      <c r="A183" t="s">
        <v>71</v>
      </c>
      <c r="B183">
        <v>2700</v>
      </c>
      <c r="C183" t="s">
        <v>200</v>
      </c>
    </row>
    <row r="184" spans="1:3">
      <c r="A184" t="s">
        <v>73</v>
      </c>
      <c r="B184">
        <v>271</v>
      </c>
      <c r="C184" t="s">
        <v>201</v>
      </c>
    </row>
    <row r="185" spans="1:3">
      <c r="A185" t="s">
        <v>75</v>
      </c>
      <c r="B185">
        <v>27101</v>
      </c>
      <c r="C185" t="s">
        <v>201</v>
      </c>
    </row>
    <row r="186" spans="1:3">
      <c r="A186" t="s">
        <v>73</v>
      </c>
      <c r="B186">
        <v>272</v>
      </c>
      <c r="C186" t="s">
        <v>202</v>
      </c>
    </row>
    <row r="187" spans="1:3">
      <c r="A187" t="s">
        <v>75</v>
      </c>
      <c r="B187">
        <v>27201</v>
      </c>
      <c r="C187" t="s">
        <v>202</v>
      </c>
    </row>
    <row r="188" spans="1:3">
      <c r="A188" t="s">
        <v>73</v>
      </c>
      <c r="B188">
        <v>273</v>
      </c>
      <c r="C188" t="s">
        <v>203</v>
      </c>
    </row>
    <row r="189" spans="1:3">
      <c r="A189" t="s">
        <v>75</v>
      </c>
      <c r="B189">
        <v>27301</v>
      </c>
      <c r="C189" t="s">
        <v>203</v>
      </c>
    </row>
    <row r="190" spans="1:3">
      <c r="A190" t="s">
        <v>73</v>
      </c>
      <c r="B190">
        <v>274</v>
      </c>
      <c r="C190" t="s">
        <v>204</v>
      </c>
    </row>
    <row r="191" spans="1:3">
      <c r="A191" t="s">
        <v>75</v>
      </c>
      <c r="B191">
        <v>27401</v>
      </c>
      <c r="C191" t="s">
        <v>204</v>
      </c>
    </row>
    <row r="192" spans="1:3">
      <c r="A192" t="s">
        <v>73</v>
      </c>
      <c r="B192">
        <v>275</v>
      </c>
      <c r="C192" t="s">
        <v>205</v>
      </c>
    </row>
    <row r="193" spans="1:3">
      <c r="A193" t="s">
        <v>75</v>
      </c>
      <c r="B193">
        <v>27501</v>
      </c>
      <c r="C193" t="s">
        <v>205</v>
      </c>
    </row>
    <row r="194" spans="1:3">
      <c r="A194" t="s">
        <v>71</v>
      </c>
      <c r="B194">
        <v>2800</v>
      </c>
      <c r="C194" t="s">
        <v>206</v>
      </c>
    </row>
    <row r="195" spans="1:3">
      <c r="A195" t="s">
        <v>73</v>
      </c>
      <c r="B195">
        <v>281</v>
      </c>
      <c r="C195" t="s">
        <v>207</v>
      </c>
    </row>
    <row r="196" spans="1:3">
      <c r="A196" t="s">
        <v>75</v>
      </c>
      <c r="B196">
        <v>28101</v>
      </c>
      <c r="C196" t="s">
        <v>207</v>
      </c>
    </row>
    <row r="197" spans="1:3">
      <c r="A197" t="s">
        <v>73</v>
      </c>
      <c r="B197">
        <v>282</v>
      </c>
      <c r="C197" t="s">
        <v>208</v>
      </c>
    </row>
    <row r="198" spans="1:3">
      <c r="A198" t="s">
        <v>75</v>
      </c>
      <c r="B198">
        <v>28201</v>
      </c>
      <c r="C198" t="s">
        <v>208</v>
      </c>
    </row>
    <row r="199" spans="1:3">
      <c r="A199" t="s">
        <v>73</v>
      </c>
      <c r="B199">
        <v>283</v>
      </c>
      <c r="C199" t="s">
        <v>209</v>
      </c>
    </row>
    <row r="200" spans="1:3">
      <c r="A200" t="s">
        <v>75</v>
      </c>
      <c r="B200">
        <v>28301</v>
      </c>
      <c r="C200" t="s">
        <v>209</v>
      </c>
    </row>
    <row r="201" spans="1:3">
      <c r="A201" t="s">
        <v>71</v>
      </c>
      <c r="B201">
        <v>2900</v>
      </c>
      <c r="C201" t="s">
        <v>210</v>
      </c>
    </row>
    <row r="202" spans="1:3">
      <c r="A202" t="s">
        <v>73</v>
      </c>
      <c r="B202">
        <v>291</v>
      </c>
      <c r="C202" t="s">
        <v>211</v>
      </c>
    </row>
    <row r="203" spans="1:3">
      <c r="A203" t="s">
        <v>75</v>
      </c>
      <c r="B203">
        <v>29101</v>
      </c>
      <c r="C203" t="s">
        <v>211</v>
      </c>
    </row>
    <row r="204" spans="1:3">
      <c r="A204" t="s">
        <v>73</v>
      </c>
      <c r="B204">
        <v>292</v>
      </c>
      <c r="C204" t="s">
        <v>212</v>
      </c>
    </row>
    <row r="205" spans="1:3">
      <c r="A205" t="s">
        <v>75</v>
      </c>
      <c r="B205">
        <v>29201</v>
      </c>
      <c r="C205" t="s">
        <v>212</v>
      </c>
    </row>
    <row r="206" spans="1:3">
      <c r="A206" t="s">
        <v>73</v>
      </c>
      <c r="B206">
        <v>293</v>
      </c>
      <c r="C206" t="s">
        <v>213</v>
      </c>
    </row>
    <row r="207" spans="1:3">
      <c r="A207" t="s">
        <v>75</v>
      </c>
      <c r="B207">
        <v>29301</v>
      </c>
      <c r="C207" t="s">
        <v>213</v>
      </c>
    </row>
    <row r="208" spans="1:3">
      <c r="A208" t="s">
        <v>73</v>
      </c>
      <c r="B208">
        <v>294</v>
      </c>
      <c r="C208" t="s">
        <v>214</v>
      </c>
    </row>
    <row r="209" spans="1:3">
      <c r="A209" t="s">
        <v>75</v>
      </c>
      <c r="B209">
        <v>29401</v>
      </c>
      <c r="C209" t="s">
        <v>214</v>
      </c>
    </row>
    <row r="210" spans="1:3">
      <c r="A210" t="s">
        <v>73</v>
      </c>
      <c r="B210">
        <v>295</v>
      </c>
      <c r="C210" t="s">
        <v>215</v>
      </c>
    </row>
    <row r="211" spans="1:3">
      <c r="A211" t="s">
        <v>75</v>
      </c>
      <c r="B211">
        <v>29501</v>
      </c>
      <c r="C211" t="s">
        <v>215</v>
      </c>
    </row>
    <row r="212" spans="1:3">
      <c r="A212" t="s">
        <v>73</v>
      </c>
      <c r="B212">
        <v>296</v>
      </c>
      <c r="C212" t="s">
        <v>216</v>
      </c>
    </row>
    <row r="213" spans="1:3">
      <c r="A213" t="s">
        <v>75</v>
      </c>
      <c r="B213">
        <v>29601</v>
      </c>
      <c r="C213" t="s">
        <v>216</v>
      </c>
    </row>
    <row r="214" spans="1:3">
      <c r="A214" t="s">
        <v>73</v>
      </c>
      <c r="B214">
        <v>297</v>
      </c>
      <c r="C214" t="s">
        <v>217</v>
      </c>
    </row>
    <row r="215" spans="1:3">
      <c r="A215" t="s">
        <v>75</v>
      </c>
      <c r="B215">
        <v>29701</v>
      </c>
      <c r="C215" t="s">
        <v>217</v>
      </c>
    </row>
    <row r="216" spans="1:3">
      <c r="A216" t="s">
        <v>73</v>
      </c>
      <c r="B216">
        <v>298</v>
      </c>
      <c r="C216" t="s">
        <v>218</v>
      </c>
    </row>
    <row r="217" spans="1:3">
      <c r="A217" t="s">
        <v>75</v>
      </c>
      <c r="B217">
        <v>29801</v>
      </c>
      <c r="C217" t="s">
        <v>218</v>
      </c>
    </row>
    <row r="218" spans="1:3">
      <c r="A218" t="s">
        <v>73</v>
      </c>
      <c r="B218">
        <v>299</v>
      </c>
      <c r="C218" t="s">
        <v>219</v>
      </c>
    </row>
    <row r="219" spans="1:3">
      <c r="A219" t="s">
        <v>75</v>
      </c>
      <c r="B219">
        <v>29901</v>
      </c>
      <c r="C219" t="s">
        <v>220</v>
      </c>
    </row>
    <row r="220" spans="1:3">
      <c r="A220" t="s">
        <v>69</v>
      </c>
      <c r="B220">
        <v>3000</v>
      </c>
      <c r="C220" t="s">
        <v>221</v>
      </c>
    </row>
    <row r="221" spans="1:3">
      <c r="A221" t="s">
        <v>71</v>
      </c>
      <c r="B221">
        <v>3100</v>
      </c>
      <c r="C221" t="s">
        <v>222</v>
      </c>
    </row>
    <row r="222" spans="1:3">
      <c r="A222" t="s">
        <v>73</v>
      </c>
      <c r="B222">
        <v>311</v>
      </c>
      <c r="C222" t="s">
        <v>223</v>
      </c>
    </row>
    <row r="223" spans="1:3">
      <c r="A223" t="s">
        <v>75</v>
      </c>
      <c r="B223">
        <v>31101</v>
      </c>
      <c r="C223" t="s">
        <v>224</v>
      </c>
    </row>
    <row r="224" spans="1:3">
      <c r="A224" t="s">
        <v>75</v>
      </c>
      <c r="B224">
        <v>31102</v>
      </c>
      <c r="C224" t="s">
        <v>225</v>
      </c>
    </row>
    <row r="225" spans="1:3">
      <c r="A225" t="s">
        <v>73</v>
      </c>
      <c r="B225">
        <v>312</v>
      </c>
      <c r="C225" t="s">
        <v>226</v>
      </c>
    </row>
    <row r="226" spans="1:3">
      <c r="A226" t="s">
        <v>75</v>
      </c>
      <c r="B226">
        <v>31201</v>
      </c>
      <c r="C226" t="s">
        <v>226</v>
      </c>
    </row>
    <row r="227" spans="1:3">
      <c r="A227" t="s">
        <v>73</v>
      </c>
      <c r="B227">
        <v>313</v>
      </c>
      <c r="C227" t="s">
        <v>227</v>
      </c>
    </row>
    <row r="228" spans="1:3">
      <c r="A228" t="s">
        <v>75</v>
      </c>
      <c r="B228">
        <v>31301</v>
      </c>
      <c r="C228" t="s">
        <v>228</v>
      </c>
    </row>
    <row r="229" spans="1:3">
      <c r="A229" t="s">
        <v>75</v>
      </c>
      <c r="B229">
        <v>31302</v>
      </c>
      <c r="C229" t="s">
        <v>228</v>
      </c>
    </row>
    <row r="230" spans="1:3">
      <c r="A230" t="s">
        <v>73</v>
      </c>
      <c r="B230">
        <v>314</v>
      </c>
      <c r="C230" t="s">
        <v>229</v>
      </c>
    </row>
    <row r="231" spans="1:3">
      <c r="A231" t="s">
        <v>75</v>
      </c>
      <c r="B231">
        <v>31401</v>
      </c>
      <c r="C231" t="s">
        <v>229</v>
      </c>
    </row>
    <row r="232" spans="1:3">
      <c r="A232" t="s">
        <v>73</v>
      </c>
      <c r="B232">
        <v>315</v>
      </c>
      <c r="C232" t="s">
        <v>230</v>
      </c>
    </row>
    <row r="233" spans="1:3">
      <c r="A233" t="s">
        <v>75</v>
      </c>
      <c r="B233">
        <v>31501</v>
      </c>
      <c r="C233" t="s">
        <v>230</v>
      </c>
    </row>
    <row r="234" spans="1:3">
      <c r="A234" t="s">
        <v>73</v>
      </c>
      <c r="B234">
        <v>316</v>
      </c>
      <c r="C234" t="s">
        <v>231</v>
      </c>
    </row>
    <row r="235" spans="1:3">
      <c r="A235" t="s">
        <v>75</v>
      </c>
      <c r="B235">
        <v>31601</v>
      </c>
      <c r="C235" t="s">
        <v>231</v>
      </c>
    </row>
    <row r="236" spans="1:3">
      <c r="A236" t="s">
        <v>73</v>
      </c>
      <c r="B236">
        <v>317</v>
      </c>
      <c r="C236" t="s">
        <v>232</v>
      </c>
    </row>
    <row r="237" spans="1:3">
      <c r="A237" t="s">
        <v>75</v>
      </c>
      <c r="B237">
        <v>31701</v>
      </c>
      <c r="C237" t="s">
        <v>232</v>
      </c>
    </row>
    <row r="238" spans="1:3">
      <c r="A238" t="s">
        <v>73</v>
      </c>
      <c r="B238">
        <v>318</v>
      </c>
      <c r="C238" t="s">
        <v>233</v>
      </c>
    </row>
    <row r="239" spans="1:3">
      <c r="A239" t="s">
        <v>75</v>
      </c>
      <c r="B239">
        <v>31801</v>
      </c>
      <c r="C239" t="s">
        <v>233</v>
      </c>
    </row>
    <row r="240" spans="1:3">
      <c r="A240" t="s">
        <v>73</v>
      </c>
      <c r="B240">
        <v>319</v>
      </c>
      <c r="C240" t="s">
        <v>234</v>
      </c>
    </row>
    <row r="241" spans="1:3">
      <c r="A241" t="s">
        <v>75</v>
      </c>
      <c r="B241">
        <v>31901</v>
      </c>
      <c r="C241" t="s">
        <v>234</v>
      </c>
    </row>
    <row r="242" spans="1:3">
      <c r="A242" t="s">
        <v>71</v>
      </c>
      <c r="B242">
        <v>3200</v>
      </c>
      <c r="C242" t="s">
        <v>235</v>
      </c>
    </row>
    <row r="243" spans="1:3">
      <c r="A243" t="s">
        <v>73</v>
      </c>
      <c r="B243">
        <v>321</v>
      </c>
      <c r="C243" t="s">
        <v>236</v>
      </c>
    </row>
    <row r="244" spans="1:3">
      <c r="A244" t="s">
        <v>75</v>
      </c>
      <c r="B244">
        <v>32101</v>
      </c>
      <c r="C244" t="s">
        <v>236</v>
      </c>
    </row>
    <row r="245" spans="1:3">
      <c r="A245" t="s">
        <v>73</v>
      </c>
      <c r="B245">
        <v>322</v>
      </c>
      <c r="C245" t="s">
        <v>237</v>
      </c>
    </row>
    <row r="246" spans="1:3">
      <c r="A246" t="s">
        <v>75</v>
      </c>
      <c r="B246">
        <v>32201</v>
      </c>
      <c r="C246" t="s">
        <v>237</v>
      </c>
    </row>
    <row r="247" spans="1:3">
      <c r="A247" t="s">
        <v>73</v>
      </c>
      <c r="B247">
        <v>323</v>
      </c>
      <c r="C247" t="s">
        <v>238</v>
      </c>
    </row>
    <row r="248" spans="1:3">
      <c r="A248" t="s">
        <v>75</v>
      </c>
      <c r="B248">
        <v>32301</v>
      </c>
      <c r="C248" t="s">
        <v>238</v>
      </c>
    </row>
    <row r="249" spans="1:3">
      <c r="A249" t="s">
        <v>73</v>
      </c>
      <c r="B249">
        <v>324</v>
      </c>
      <c r="C249" t="s">
        <v>239</v>
      </c>
    </row>
    <row r="250" spans="1:3">
      <c r="A250" t="s">
        <v>75</v>
      </c>
      <c r="B250">
        <v>32401</v>
      </c>
      <c r="C250" t="s">
        <v>239</v>
      </c>
    </row>
    <row r="251" spans="1:3">
      <c r="A251" t="s">
        <v>73</v>
      </c>
      <c r="B251">
        <v>325</v>
      </c>
      <c r="C251" t="s">
        <v>240</v>
      </c>
    </row>
    <row r="252" spans="1:3">
      <c r="A252" t="s">
        <v>75</v>
      </c>
      <c r="B252">
        <v>32501</v>
      </c>
      <c r="C252" t="s">
        <v>241</v>
      </c>
    </row>
    <row r="253" spans="1:3">
      <c r="A253" t="s">
        <v>75</v>
      </c>
      <c r="B253">
        <v>32502</v>
      </c>
      <c r="C253" t="s">
        <v>242</v>
      </c>
    </row>
    <row r="254" spans="1:3">
      <c r="A254" t="s">
        <v>75</v>
      </c>
      <c r="B254">
        <v>32503</v>
      </c>
      <c r="C254" t="s">
        <v>243</v>
      </c>
    </row>
    <row r="255" spans="1:3">
      <c r="A255" t="s">
        <v>73</v>
      </c>
      <c r="B255">
        <v>326</v>
      </c>
      <c r="C255" t="s">
        <v>244</v>
      </c>
    </row>
    <row r="256" spans="1:3">
      <c r="A256" t="s">
        <v>75</v>
      </c>
      <c r="B256">
        <v>32601</v>
      </c>
      <c r="C256" t="s">
        <v>244</v>
      </c>
    </row>
    <row r="257" spans="1:3">
      <c r="A257" t="s">
        <v>73</v>
      </c>
      <c r="B257">
        <v>327</v>
      </c>
      <c r="C257" t="s">
        <v>693</v>
      </c>
    </row>
    <row r="258" spans="1:3">
      <c r="A258" t="s">
        <v>75</v>
      </c>
      <c r="B258">
        <v>32701</v>
      </c>
      <c r="C258" t="s">
        <v>693</v>
      </c>
    </row>
    <row r="259" spans="1:3">
      <c r="A259" t="s">
        <v>73</v>
      </c>
      <c r="B259">
        <v>328</v>
      </c>
      <c r="C259" t="s">
        <v>245</v>
      </c>
    </row>
    <row r="260" spans="1:3">
      <c r="A260" t="s">
        <v>75</v>
      </c>
      <c r="B260">
        <v>32801</v>
      </c>
      <c r="C260" t="s">
        <v>245</v>
      </c>
    </row>
    <row r="261" spans="1:3">
      <c r="A261" t="s">
        <v>73</v>
      </c>
      <c r="B261">
        <v>329</v>
      </c>
      <c r="C261" t="s">
        <v>246</v>
      </c>
    </row>
    <row r="262" spans="1:3">
      <c r="A262" t="s">
        <v>75</v>
      </c>
      <c r="B262">
        <v>32901</v>
      </c>
      <c r="C262" t="s">
        <v>246</v>
      </c>
    </row>
    <row r="263" spans="1:3">
      <c r="A263" t="s">
        <v>71</v>
      </c>
      <c r="B263">
        <v>3300</v>
      </c>
      <c r="C263" t="s">
        <v>692</v>
      </c>
    </row>
    <row r="264" spans="1:3">
      <c r="A264" t="s">
        <v>73</v>
      </c>
      <c r="B264">
        <v>331</v>
      </c>
      <c r="C264" t="s">
        <v>247</v>
      </c>
    </row>
    <row r="265" spans="1:3">
      <c r="A265" t="s">
        <v>75</v>
      </c>
      <c r="B265">
        <v>33101</v>
      </c>
      <c r="C265" t="s">
        <v>247</v>
      </c>
    </row>
    <row r="266" spans="1:3">
      <c r="A266" t="s">
        <v>73</v>
      </c>
      <c r="B266">
        <v>332</v>
      </c>
      <c r="C266" t="s">
        <v>248</v>
      </c>
    </row>
    <row r="267" spans="1:3">
      <c r="A267" t="s">
        <v>75</v>
      </c>
      <c r="B267">
        <v>33201</v>
      </c>
      <c r="C267" t="s">
        <v>248</v>
      </c>
    </row>
    <row r="268" spans="1:3">
      <c r="A268" t="s">
        <v>73</v>
      </c>
      <c r="B268">
        <v>333</v>
      </c>
      <c r="C268" t="s">
        <v>249</v>
      </c>
    </row>
    <row r="269" spans="1:3">
      <c r="A269" t="s">
        <v>75</v>
      </c>
      <c r="B269">
        <v>33301</v>
      </c>
      <c r="C269" t="s">
        <v>249</v>
      </c>
    </row>
    <row r="270" spans="1:3">
      <c r="A270" t="s">
        <v>73</v>
      </c>
      <c r="B270">
        <v>334</v>
      </c>
      <c r="C270" t="s">
        <v>29</v>
      </c>
    </row>
    <row r="271" spans="1:3">
      <c r="A271" t="s">
        <v>75</v>
      </c>
      <c r="B271">
        <v>33401</v>
      </c>
      <c r="C271" t="s">
        <v>29</v>
      </c>
    </row>
    <row r="272" spans="1:3">
      <c r="A272" t="s">
        <v>73</v>
      </c>
      <c r="B272">
        <v>335</v>
      </c>
      <c r="C272" t="s">
        <v>250</v>
      </c>
    </row>
    <row r="273" spans="1:3">
      <c r="A273" t="s">
        <v>75</v>
      </c>
      <c r="B273">
        <v>33501</v>
      </c>
      <c r="C273" t="s">
        <v>250</v>
      </c>
    </row>
    <row r="274" spans="1:3">
      <c r="A274" t="s">
        <v>73</v>
      </c>
      <c r="B274">
        <v>336</v>
      </c>
      <c r="C274" t="s">
        <v>251</v>
      </c>
    </row>
    <row r="275" spans="1:3">
      <c r="A275" t="s">
        <v>75</v>
      </c>
      <c r="B275">
        <v>33601</v>
      </c>
      <c r="C275" t="s">
        <v>252</v>
      </c>
    </row>
    <row r="276" spans="1:3">
      <c r="A276" t="s">
        <v>75</v>
      </c>
      <c r="B276">
        <v>3362</v>
      </c>
      <c r="C276" t="s">
        <v>253</v>
      </c>
    </row>
    <row r="277" spans="1:3">
      <c r="A277" t="s">
        <v>73</v>
      </c>
      <c r="B277">
        <v>3370</v>
      </c>
      <c r="C277" t="s">
        <v>254</v>
      </c>
    </row>
    <row r="278" spans="1:3">
      <c r="A278" t="s">
        <v>75</v>
      </c>
      <c r="B278">
        <v>3371</v>
      </c>
      <c r="C278" t="s">
        <v>254</v>
      </c>
    </row>
    <row r="279" spans="1:3">
      <c r="A279" t="s">
        <v>73</v>
      </c>
      <c r="B279">
        <v>3380</v>
      </c>
      <c r="C279" t="s">
        <v>255</v>
      </c>
    </row>
    <row r="280" spans="1:3">
      <c r="A280" t="s">
        <v>75</v>
      </c>
      <c r="B280">
        <v>3381</v>
      </c>
      <c r="C280" t="s">
        <v>255</v>
      </c>
    </row>
    <row r="281" spans="1:3">
      <c r="A281" t="s">
        <v>73</v>
      </c>
      <c r="B281">
        <v>339</v>
      </c>
      <c r="C281" t="s">
        <v>256</v>
      </c>
    </row>
    <row r="282" spans="1:3">
      <c r="A282" t="s">
        <v>75</v>
      </c>
      <c r="B282">
        <v>33901</v>
      </c>
      <c r="C282" t="s">
        <v>257</v>
      </c>
    </row>
    <row r="283" spans="1:3">
      <c r="A283" t="s">
        <v>71</v>
      </c>
      <c r="B283">
        <v>3400</v>
      </c>
      <c r="C283" t="s">
        <v>258</v>
      </c>
    </row>
    <row r="284" spans="1:3">
      <c r="A284" t="s">
        <v>73</v>
      </c>
      <c r="B284">
        <v>341</v>
      </c>
      <c r="C284" t="s">
        <v>258</v>
      </c>
    </row>
    <row r="285" spans="1:3">
      <c r="A285" t="s">
        <v>75</v>
      </c>
      <c r="B285">
        <v>34101</v>
      </c>
      <c r="C285" t="s">
        <v>258</v>
      </c>
    </row>
    <row r="286" spans="1:3">
      <c r="A286" t="s">
        <v>73</v>
      </c>
      <c r="B286">
        <v>342</v>
      </c>
      <c r="C286" t="s">
        <v>259</v>
      </c>
    </row>
    <row r="287" spans="1:3">
      <c r="A287" t="s">
        <v>75</v>
      </c>
      <c r="B287">
        <v>34201</v>
      </c>
      <c r="C287" t="s">
        <v>259</v>
      </c>
    </row>
    <row r="288" spans="1:3">
      <c r="A288" t="s">
        <v>73</v>
      </c>
      <c r="B288">
        <v>343</v>
      </c>
      <c r="C288" t="s">
        <v>260</v>
      </c>
    </row>
    <row r="289" spans="1:3">
      <c r="A289" t="s">
        <v>75</v>
      </c>
      <c r="B289">
        <v>34301</v>
      </c>
      <c r="C289" t="s">
        <v>261</v>
      </c>
    </row>
    <row r="290" spans="1:3">
      <c r="A290" t="s">
        <v>75</v>
      </c>
      <c r="B290">
        <v>34302</v>
      </c>
      <c r="C290" t="s">
        <v>262</v>
      </c>
    </row>
    <row r="291" spans="1:3">
      <c r="A291" t="s">
        <v>75</v>
      </c>
      <c r="B291">
        <v>34309</v>
      </c>
      <c r="C291" t="s">
        <v>263</v>
      </c>
    </row>
    <row r="292" spans="1:3">
      <c r="A292" t="s">
        <v>73</v>
      </c>
      <c r="B292">
        <v>344</v>
      </c>
      <c r="C292" t="s">
        <v>264</v>
      </c>
    </row>
    <row r="293" spans="1:3">
      <c r="A293" t="s">
        <v>75</v>
      </c>
      <c r="B293">
        <v>34401</v>
      </c>
      <c r="C293" t="s">
        <v>265</v>
      </c>
    </row>
    <row r="294" spans="1:3">
      <c r="A294" t="s">
        <v>73</v>
      </c>
      <c r="B294">
        <v>3450</v>
      </c>
      <c r="C294" t="s">
        <v>266</v>
      </c>
    </row>
    <row r="295" spans="1:3">
      <c r="A295" t="s">
        <v>75</v>
      </c>
      <c r="B295">
        <v>3451</v>
      </c>
      <c r="C295" t="s">
        <v>266</v>
      </c>
    </row>
    <row r="296" spans="1:3">
      <c r="A296" t="s">
        <v>73</v>
      </c>
      <c r="B296">
        <v>3460</v>
      </c>
      <c r="C296" t="s">
        <v>267</v>
      </c>
    </row>
    <row r="297" spans="1:3">
      <c r="A297" t="s">
        <v>75</v>
      </c>
      <c r="B297">
        <v>3461</v>
      </c>
      <c r="C297" t="s">
        <v>267</v>
      </c>
    </row>
    <row r="298" spans="1:3">
      <c r="A298" t="s">
        <v>73</v>
      </c>
      <c r="B298">
        <v>3470</v>
      </c>
      <c r="C298" t="s">
        <v>268</v>
      </c>
    </row>
    <row r="299" spans="1:3">
      <c r="A299" t="s">
        <v>75</v>
      </c>
      <c r="B299">
        <v>3471</v>
      </c>
      <c r="C299" t="s">
        <v>268</v>
      </c>
    </row>
    <row r="300" spans="1:3">
      <c r="A300" t="s">
        <v>73</v>
      </c>
      <c r="B300">
        <v>3480</v>
      </c>
      <c r="C300" t="s">
        <v>269</v>
      </c>
    </row>
    <row r="301" spans="1:3">
      <c r="A301" t="s">
        <v>75</v>
      </c>
      <c r="B301">
        <v>3481</v>
      </c>
      <c r="C301" t="s">
        <v>269</v>
      </c>
    </row>
    <row r="302" spans="1:3">
      <c r="A302" t="s">
        <v>73</v>
      </c>
      <c r="B302">
        <v>3490</v>
      </c>
      <c r="C302" t="s">
        <v>270</v>
      </c>
    </row>
    <row r="303" spans="1:3">
      <c r="A303" t="s">
        <v>75</v>
      </c>
      <c r="B303">
        <v>3491</v>
      </c>
      <c r="C303" t="s">
        <v>271</v>
      </c>
    </row>
    <row r="304" spans="1:3">
      <c r="A304" t="s">
        <v>75</v>
      </c>
      <c r="B304">
        <v>3499</v>
      </c>
      <c r="C304" t="s">
        <v>272</v>
      </c>
    </row>
    <row r="305" spans="1:3">
      <c r="A305" t="s">
        <v>71</v>
      </c>
      <c r="B305">
        <v>3500</v>
      </c>
      <c r="C305" t="s">
        <v>273</v>
      </c>
    </row>
    <row r="306" spans="1:3">
      <c r="A306" t="s">
        <v>73</v>
      </c>
      <c r="B306">
        <v>351</v>
      </c>
      <c r="C306" t="s">
        <v>274</v>
      </c>
    </row>
    <row r="307" spans="1:3">
      <c r="A307" t="s">
        <v>75</v>
      </c>
      <c r="B307">
        <v>35101</v>
      </c>
      <c r="C307" t="s">
        <v>274</v>
      </c>
    </row>
    <row r="308" spans="1:3">
      <c r="A308" t="s">
        <v>73</v>
      </c>
      <c r="B308">
        <v>352</v>
      </c>
      <c r="C308" t="s">
        <v>275</v>
      </c>
    </row>
    <row r="309" spans="1:3">
      <c r="A309" t="s">
        <v>75</v>
      </c>
      <c r="B309">
        <v>35201</v>
      </c>
      <c r="C309" t="s">
        <v>275</v>
      </c>
    </row>
    <row r="310" spans="1:3">
      <c r="A310" t="s">
        <v>73</v>
      </c>
      <c r="B310">
        <v>353</v>
      </c>
      <c r="C310" t="s">
        <v>276</v>
      </c>
    </row>
    <row r="311" spans="1:3">
      <c r="A311" t="s">
        <v>75</v>
      </c>
      <c r="B311">
        <v>35301</v>
      </c>
      <c r="C311" t="s">
        <v>276</v>
      </c>
    </row>
    <row r="312" spans="1:3">
      <c r="A312" t="s">
        <v>73</v>
      </c>
      <c r="B312">
        <v>354</v>
      </c>
      <c r="C312" t="s">
        <v>277</v>
      </c>
    </row>
    <row r="313" spans="1:3">
      <c r="A313" t="s">
        <v>75</v>
      </c>
      <c r="B313">
        <v>35401</v>
      </c>
      <c r="C313" t="s">
        <v>277</v>
      </c>
    </row>
    <row r="314" spans="1:3">
      <c r="A314" t="s">
        <v>73</v>
      </c>
      <c r="B314">
        <v>355</v>
      </c>
      <c r="C314" t="s">
        <v>278</v>
      </c>
    </row>
    <row r="315" spans="1:3">
      <c r="A315" t="s">
        <v>75</v>
      </c>
      <c r="B315">
        <v>35501</v>
      </c>
      <c r="C315" t="s">
        <v>279</v>
      </c>
    </row>
    <row r="316" spans="1:3">
      <c r="A316" t="s">
        <v>75</v>
      </c>
      <c r="B316">
        <v>35502</v>
      </c>
      <c r="C316" t="s">
        <v>280</v>
      </c>
    </row>
    <row r="317" spans="1:3">
      <c r="A317" t="s">
        <v>75</v>
      </c>
      <c r="B317">
        <v>35503</v>
      </c>
      <c r="C317" t="s">
        <v>281</v>
      </c>
    </row>
    <row r="318" spans="1:3">
      <c r="A318" t="s">
        <v>73</v>
      </c>
      <c r="B318">
        <v>356</v>
      </c>
      <c r="C318" t="s">
        <v>282</v>
      </c>
    </row>
    <row r="319" spans="1:3">
      <c r="A319" t="s">
        <v>75</v>
      </c>
      <c r="B319">
        <v>35601</v>
      </c>
      <c r="C319" t="s">
        <v>282</v>
      </c>
    </row>
    <row r="320" spans="1:3">
      <c r="A320" t="s">
        <v>73</v>
      </c>
      <c r="B320">
        <v>357</v>
      </c>
      <c r="C320" t="s">
        <v>283</v>
      </c>
    </row>
    <row r="321" spans="1:3">
      <c r="A321" t="s">
        <v>75</v>
      </c>
      <c r="B321">
        <v>35701</v>
      </c>
      <c r="C321" t="s">
        <v>283</v>
      </c>
    </row>
    <row r="322" spans="1:3">
      <c r="A322" t="s">
        <v>73</v>
      </c>
      <c r="B322">
        <v>358</v>
      </c>
      <c r="C322" t="s">
        <v>284</v>
      </c>
    </row>
    <row r="323" spans="1:3">
      <c r="A323" t="s">
        <v>75</v>
      </c>
      <c r="B323">
        <v>35801</v>
      </c>
      <c r="C323" t="s">
        <v>284</v>
      </c>
    </row>
    <row r="324" spans="1:3">
      <c r="A324" t="s">
        <v>73</v>
      </c>
      <c r="B324">
        <v>359</v>
      </c>
      <c r="C324" t="s">
        <v>285</v>
      </c>
    </row>
    <row r="325" spans="1:3">
      <c r="A325" t="s">
        <v>75</v>
      </c>
      <c r="B325">
        <v>35901</v>
      </c>
      <c r="C325" t="s">
        <v>285</v>
      </c>
    </row>
    <row r="326" spans="1:3">
      <c r="A326" t="s">
        <v>71</v>
      </c>
      <c r="B326">
        <v>3600</v>
      </c>
      <c r="C326" t="s">
        <v>286</v>
      </c>
    </row>
    <row r="327" spans="1:3">
      <c r="A327" t="s">
        <v>73</v>
      </c>
      <c r="B327">
        <v>361</v>
      </c>
      <c r="C327" t="s">
        <v>287</v>
      </c>
    </row>
    <row r="328" spans="1:3">
      <c r="A328" t="s">
        <v>75</v>
      </c>
      <c r="B328">
        <v>36101</v>
      </c>
      <c r="C328" t="s">
        <v>287</v>
      </c>
    </row>
    <row r="329" spans="1:3">
      <c r="A329" t="s">
        <v>73</v>
      </c>
      <c r="B329">
        <v>362</v>
      </c>
      <c r="C329" t="s">
        <v>288</v>
      </c>
    </row>
    <row r="330" spans="1:3">
      <c r="A330" t="s">
        <v>75</v>
      </c>
      <c r="B330">
        <v>36201</v>
      </c>
      <c r="C330" t="s">
        <v>288</v>
      </c>
    </row>
    <row r="331" spans="1:3">
      <c r="A331" t="s">
        <v>73</v>
      </c>
      <c r="B331">
        <v>363</v>
      </c>
      <c r="C331" t="s">
        <v>289</v>
      </c>
    </row>
    <row r="332" spans="1:3">
      <c r="A332" t="s">
        <v>75</v>
      </c>
      <c r="B332">
        <v>36301</v>
      </c>
      <c r="C332" t="s">
        <v>289</v>
      </c>
    </row>
    <row r="333" spans="1:3">
      <c r="A333" t="s">
        <v>73</v>
      </c>
      <c r="B333">
        <v>364</v>
      </c>
      <c r="C333" t="s">
        <v>290</v>
      </c>
    </row>
    <row r="334" spans="1:3">
      <c r="A334" t="s">
        <v>75</v>
      </c>
      <c r="B334">
        <v>36401</v>
      </c>
      <c r="C334" t="s">
        <v>290</v>
      </c>
    </row>
    <row r="335" spans="1:3">
      <c r="A335" t="s">
        <v>73</v>
      </c>
      <c r="B335">
        <v>3650</v>
      </c>
      <c r="C335" t="s">
        <v>291</v>
      </c>
    </row>
    <row r="336" spans="1:3">
      <c r="A336" t="s">
        <v>75</v>
      </c>
      <c r="B336">
        <v>36501</v>
      </c>
      <c r="C336" t="s">
        <v>292</v>
      </c>
    </row>
    <row r="337" spans="1:3">
      <c r="A337" t="s">
        <v>73</v>
      </c>
      <c r="B337">
        <v>366</v>
      </c>
      <c r="C337" t="s">
        <v>293</v>
      </c>
    </row>
    <row r="338" spans="1:3">
      <c r="A338" t="s">
        <v>75</v>
      </c>
      <c r="B338">
        <v>36601</v>
      </c>
      <c r="C338" t="s">
        <v>293</v>
      </c>
    </row>
    <row r="339" spans="1:3">
      <c r="A339" t="s">
        <v>73</v>
      </c>
      <c r="B339">
        <v>369</v>
      </c>
      <c r="C339" t="s">
        <v>294</v>
      </c>
    </row>
    <row r="340" spans="1:3">
      <c r="A340" t="s">
        <v>75</v>
      </c>
      <c r="B340">
        <v>3691</v>
      </c>
      <c r="C340" t="s">
        <v>294</v>
      </c>
    </row>
    <row r="341" spans="1:3">
      <c r="A341" t="s">
        <v>71</v>
      </c>
      <c r="B341">
        <v>3700</v>
      </c>
      <c r="C341" t="s">
        <v>295</v>
      </c>
    </row>
    <row r="342" spans="1:3">
      <c r="A342" t="s">
        <v>73</v>
      </c>
      <c r="B342">
        <v>371</v>
      </c>
      <c r="C342" t="s">
        <v>296</v>
      </c>
    </row>
    <row r="343" spans="1:3">
      <c r="A343" t="s">
        <v>75</v>
      </c>
      <c r="B343">
        <v>3711</v>
      </c>
      <c r="C343" t="s">
        <v>297</v>
      </c>
    </row>
    <row r="344" spans="1:3">
      <c r="A344" t="s">
        <v>75</v>
      </c>
      <c r="B344">
        <v>37102</v>
      </c>
      <c r="C344" t="s">
        <v>298</v>
      </c>
    </row>
    <row r="345" spans="1:3">
      <c r="A345" t="s">
        <v>73</v>
      </c>
      <c r="B345">
        <v>372</v>
      </c>
      <c r="C345" t="s">
        <v>299</v>
      </c>
    </row>
    <row r="346" spans="1:3">
      <c r="A346" t="s">
        <v>75</v>
      </c>
      <c r="B346">
        <v>37201</v>
      </c>
      <c r="C346" t="s">
        <v>300</v>
      </c>
    </row>
    <row r="347" spans="1:3">
      <c r="A347" t="s">
        <v>75</v>
      </c>
      <c r="B347">
        <v>37202</v>
      </c>
      <c r="C347" t="s">
        <v>301</v>
      </c>
    </row>
    <row r="348" spans="1:3">
      <c r="A348" t="s">
        <v>75</v>
      </c>
      <c r="B348">
        <v>37203</v>
      </c>
      <c r="C348" t="s">
        <v>302</v>
      </c>
    </row>
    <row r="349" spans="1:3">
      <c r="A349" t="s">
        <v>75</v>
      </c>
      <c r="B349">
        <v>37204</v>
      </c>
      <c r="C349" t="s">
        <v>303</v>
      </c>
    </row>
    <row r="350" spans="1:3">
      <c r="A350" t="s">
        <v>73</v>
      </c>
      <c r="B350">
        <v>373</v>
      </c>
      <c r="C350" t="s">
        <v>304</v>
      </c>
    </row>
    <row r="351" spans="1:3">
      <c r="A351" t="s">
        <v>75</v>
      </c>
      <c r="B351">
        <v>37301</v>
      </c>
      <c r="C351" t="s">
        <v>305</v>
      </c>
    </row>
    <row r="352" spans="1:3">
      <c r="A352" t="s">
        <v>75</v>
      </c>
      <c r="B352">
        <v>37302</v>
      </c>
      <c r="C352" t="s">
        <v>306</v>
      </c>
    </row>
    <row r="353" spans="1:3">
      <c r="A353" t="s">
        <v>73</v>
      </c>
      <c r="B353">
        <v>374</v>
      </c>
      <c r="C353" t="s">
        <v>307</v>
      </c>
    </row>
    <row r="354" spans="1:3">
      <c r="A354" t="s">
        <v>75</v>
      </c>
      <c r="B354">
        <v>37401</v>
      </c>
      <c r="C354" t="s">
        <v>307</v>
      </c>
    </row>
    <row r="355" spans="1:3">
      <c r="A355" t="s">
        <v>73</v>
      </c>
      <c r="B355">
        <v>375</v>
      </c>
      <c r="C355" t="s">
        <v>308</v>
      </c>
    </row>
    <row r="356" spans="1:3">
      <c r="A356" t="s">
        <v>75</v>
      </c>
      <c r="B356">
        <v>37501</v>
      </c>
      <c r="C356" t="s">
        <v>309</v>
      </c>
    </row>
    <row r="357" spans="1:3">
      <c r="A357" t="s">
        <v>73</v>
      </c>
      <c r="B357">
        <v>376</v>
      </c>
      <c r="C357" t="s">
        <v>310</v>
      </c>
    </row>
    <row r="358" spans="1:3">
      <c r="A358" t="s">
        <v>75</v>
      </c>
      <c r="B358">
        <v>37601</v>
      </c>
      <c r="C358" t="s">
        <v>310</v>
      </c>
    </row>
    <row r="359" spans="1:3">
      <c r="A359" t="s">
        <v>73</v>
      </c>
      <c r="B359">
        <v>377</v>
      </c>
      <c r="C359" t="s">
        <v>311</v>
      </c>
    </row>
    <row r="360" spans="1:3">
      <c r="A360" t="s">
        <v>75</v>
      </c>
      <c r="B360">
        <v>37701</v>
      </c>
      <c r="C360" t="s">
        <v>312</v>
      </c>
    </row>
    <row r="361" spans="1:3">
      <c r="A361" t="s">
        <v>73</v>
      </c>
      <c r="B361">
        <v>378</v>
      </c>
      <c r="C361" t="s">
        <v>313</v>
      </c>
    </row>
    <row r="362" spans="1:3">
      <c r="A362" t="s">
        <v>75</v>
      </c>
      <c r="B362">
        <v>37801</v>
      </c>
      <c r="C362" t="s">
        <v>313</v>
      </c>
    </row>
    <row r="363" spans="1:3">
      <c r="A363" t="s">
        <v>73</v>
      </c>
      <c r="B363">
        <v>379</v>
      </c>
      <c r="C363" t="s">
        <v>314</v>
      </c>
    </row>
    <row r="364" spans="1:3">
      <c r="A364" t="s">
        <v>75</v>
      </c>
      <c r="B364">
        <v>37901</v>
      </c>
      <c r="C364" t="s">
        <v>314</v>
      </c>
    </row>
    <row r="365" spans="1:3">
      <c r="A365" t="s">
        <v>71</v>
      </c>
      <c r="B365">
        <v>3800</v>
      </c>
      <c r="C365" t="s">
        <v>315</v>
      </c>
    </row>
    <row r="366" spans="1:3">
      <c r="A366" t="s">
        <v>73</v>
      </c>
      <c r="B366">
        <v>381</v>
      </c>
      <c r="C366" t="s">
        <v>316</v>
      </c>
    </row>
    <row r="367" spans="1:3">
      <c r="A367" t="s">
        <v>75</v>
      </c>
      <c r="B367">
        <v>38101</v>
      </c>
      <c r="C367" t="s">
        <v>316</v>
      </c>
    </row>
    <row r="368" spans="1:3">
      <c r="A368" t="s">
        <v>73</v>
      </c>
      <c r="B368">
        <v>382</v>
      </c>
      <c r="C368" t="s">
        <v>317</v>
      </c>
    </row>
    <row r="369" spans="1:3">
      <c r="A369" t="s">
        <v>75</v>
      </c>
      <c r="B369">
        <v>38201</v>
      </c>
      <c r="C369" t="s">
        <v>318</v>
      </c>
    </row>
    <row r="370" spans="1:3">
      <c r="A370" t="s">
        <v>75</v>
      </c>
      <c r="B370">
        <v>38202</v>
      </c>
      <c r="C370" t="s">
        <v>319</v>
      </c>
    </row>
    <row r="371" spans="1:3">
      <c r="A371" t="s">
        <v>75</v>
      </c>
      <c r="B371">
        <v>38203</v>
      </c>
      <c r="C371" t="s">
        <v>320</v>
      </c>
    </row>
    <row r="372" spans="1:3">
      <c r="A372" t="s">
        <v>73</v>
      </c>
      <c r="B372">
        <v>383</v>
      </c>
      <c r="C372" t="s">
        <v>321</v>
      </c>
    </row>
    <row r="373" spans="1:3">
      <c r="A373" t="s">
        <v>75</v>
      </c>
      <c r="B373">
        <v>38301</v>
      </c>
      <c r="C373" t="s">
        <v>322</v>
      </c>
    </row>
    <row r="374" spans="1:3">
      <c r="A374" t="s">
        <v>75</v>
      </c>
      <c r="B374">
        <v>38302</v>
      </c>
      <c r="C374" t="s">
        <v>323</v>
      </c>
    </row>
    <row r="375" spans="1:3">
      <c r="A375" t="s">
        <v>73</v>
      </c>
      <c r="B375">
        <v>384</v>
      </c>
      <c r="C375" t="s">
        <v>324</v>
      </c>
    </row>
    <row r="376" spans="1:3">
      <c r="A376" t="s">
        <v>75</v>
      </c>
      <c r="B376">
        <v>38401</v>
      </c>
      <c r="C376" t="s">
        <v>324</v>
      </c>
    </row>
    <row r="377" spans="1:3">
      <c r="A377" t="s">
        <v>73</v>
      </c>
      <c r="B377">
        <v>385</v>
      </c>
      <c r="C377" t="s">
        <v>325</v>
      </c>
    </row>
    <row r="378" spans="1:3">
      <c r="A378" t="s">
        <v>75</v>
      </c>
      <c r="B378">
        <v>38501</v>
      </c>
      <c r="C378" t="s">
        <v>325</v>
      </c>
    </row>
    <row r="379" spans="1:3">
      <c r="A379" t="s">
        <v>71</v>
      </c>
      <c r="B379">
        <v>3900</v>
      </c>
      <c r="C379" t="s">
        <v>326</v>
      </c>
    </row>
    <row r="380" spans="1:3">
      <c r="A380" t="s">
        <v>73</v>
      </c>
      <c r="B380">
        <v>391</v>
      </c>
      <c r="C380" t="s">
        <v>327</v>
      </c>
    </row>
    <row r="381" spans="1:3">
      <c r="A381" t="s">
        <v>75</v>
      </c>
      <c r="B381">
        <v>39101</v>
      </c>
      <c r="C381" t="s">
        <v>328</v>
      </c>
    </row>
    <row r="382" spans="1:3">
      <c r="A382" t="s">
        <v>73</v>
      </c>
      <c r="B382">
        <v>392</v>
      </c>
      <c r="C382" t="s">
        <v>329</v>
      </c>
    </row>
    <row r="383" spans="1:3">
      <c r="A383" t="s">
        <v>75</v>
      </c>
      <c r="B383">
        <v>39201</v>
      </c>
      <c r="C383" t="s">
        <v>329</v>
      </c>
    </row>
    <row r="384" spans="1:3">
      <c r="A384" t="s">
        <v>73</v>
      </c>
      <c r="B384">
        <v>393</v>
      </c>
      <c r="C384" t="s">
        <v>330</v>
      </c>
    </row>
    <row r="385" spans="1:3">
      <c r="A385" t="s">
        <v>75</v>
      </c>
      <c r="B385">
        <v>39301</v>
      </c>
      <c r="C385" t="s">
        <v>330</v>
      </c>
    </row>
    <row r="386" spans="1:3">
      <c r="A386" t="s">
        <v>73</v>
      </c>
      <c r="B386">
        <v>394</v>
      </c>
      <c r="C386" t="s">
        <v>331</v>
      </c>
    </row>
    <row r="387" spans="1:3">
      <c r="A387" t="s">
        <v>75</v>
      </c>
      <c r="B387">
        <v>39401</v>
      </c>
      <c r="C387" t="s">
        <v>331</v>
      </c>
    </row>
    <row r="388" spans="1:3">
      <c r="A388" t="s">
        <v>73</v>
      </c>
      <c r="B388">
        <v>395</v>
      </c>
      <c r="C388" t="s">
        <v>332</v>
      </c>
    </row>
    <row r="389" spans="1:3">
      <c r="A389" t="s">
        <v>75</v>
      </c>
      <c r="B389">
        <v>39501</v>
      </c>
      <c r="C389" t="s">
        <v>333</v>
      </c>
    </row>
    <row r="390" spans="1:3">
      <c r="A390" t="s">
        <v>73</v>
      </c>
      <c r="B390">
        <v>396</v>
      </c>
      <c r="C390" t="s">
        <v>334</v>
      </c>
    </row>
    <row r="391" spans="1:3">
      <c r="A391" t="s">
        <v>75</v>
      </c>
      <c r="B391">
        <v>39601</v>
      </c>
      <c r="C391" t="s">
        <v>335</v>
      </c>
    </row>
    <row r="392" spans="1:3">
      <c r="A392" t="s">
        <v>75</v>
      </c>
      <c r="B392">
        <v>39609</v>
      </c>
      <c r="C392" t="s">
        <v>336</v>
      </c>
    </row>
    <row r="393" spans="1:3">
      <c r="A393" t="s">
        <v>73</v>
      </c>
      <c r="B393">
        <v>397</v>
      </c>
      <c r="C393" t="s">
        <v>337</v>
      </c>
    </row>
    <row r="394" spans="1:3">
      <c r="A394" t="s">
        <v>75</v>
      </c>
      <c r="B394">
        <v>39701</v>
      </c>
      <c r="C394" t="s">
        <v>337</v>
      </c>
    </row>
    <row r="395" spans="1:3">
      <c r="A395" t="s">
        <v>73</v>
      </c>
      <c r="B395">
        <v>398</v>
      </c>
      <c r="C395" t="s">
        <v>150</v>
      </c>
    </row>
    <row r="396" spans="1:3">
      <c r="A396" t="s">
        <v>75</v>
      </c>
      <c r="B396">
        <v>39801</v>
      </c>
      <c r="C396" t="s">
        <v>151</v>
      </c>
    </row>
    <row r="397" spans="1:3">
      <c r="A397" t="s">
        <v>75</v>
      </c>
      <c r="B397">
        <v>39802</v>
      </c>
      <c r="C397" t="s">
        <v>338</v>
      </c>
    </row>
    <row r="398" spans="1:3">
      <c r="A398" t="s">
        <v>73</v>
      </c>
      <c r="B398">
        <v>399</v>
      </c>
      <c r="C398" t="s">
        <v>326</v>
      </c>
    </row>
    <row r="399" spans="1:3">
      <c r="A399" t="s">
        <v>75</v>
      </c>
      <c r="B399">
        <v>39901</v>
      </c>
      <c r="C399" t="s">
        <v>339</v>
      </c>
    </row>
    <row r="400" spans="1:3">
      <c r="A400" t="s">
        <v>75</v>
      </c>
      <c r="B400">
        <v>39902</v>
      </c>
      <c r="C400" t="s">
        <v>340</v>
      </c>
    </row>
    <row r="401" spans="1:3">
      <c r="A401" t="s">
        <v>75</v>
      </c>
      <c r="B401">
        <v>39903</v>
      </c>
      <c r="C401" t="s">
        <v>341</v>
      </c>
    </row>
    <row r="402" spans="1:3">
      <c r="A402" t="s">
        <v>75</v>
      </c>
      <c r="B402">
        <v>39904</v>
      </c>
      <c r="C402" t="s">
        <v>342</v>
      </c>
    </row>
    <row r="403" spans="1:3">
      <c r="A403" t="s">
        <v>75</v>
      </c>
      <c r="B403">
        <v>39909</v>
      </c>
      <c r="C403" t="s">
        <v>343</v>
      </c>
    </row>
    <row r="404" spans="1:3">
      <c r="A404" t="s">
        <v>69</v>
      </c>
      <c r="B404">
        <v>4000</v>
      </c>
      <c r="C404" t="s">
        <v>344</v>
      </c>
    </row>
    <row r="405" spans="1:3">
      <c r="A405" t="s">
        <v>71</v>
      </c>
      <c r="B405">
        <v>4100</v>
      </c>
      <c r="C405" t="s">
        <v>345</v>
      </c>
    </row>
    <row r="406" spans="1:3">
      <c r="A406" t="s">
        <v>73</v>
      </c>
      <c r="B406">
        <v>411</v>
      </c>
      <c r="C406" t="s">
        <v>346</v>
      </c>
    </row>
    <row r="407" spans="1:3">
      <c r="A407" t="s">
        <v>75</v>
      </c>
      <c r="B407">
        <v>41101</v>
      </c>
      <c r="C407" t="s">
        <v>347</v>
      </c>
    </row>
    <row r="408" spans="1:3">
      <c r="A408" t="s">
        <v>73</v>
      </c>
      <c r="B408">
        <v>412</v>
      </c>
      <c r="C408" t="s">
        <v>348</v>
      </c>
    </row>
    <row r="409" spans="1:3">
      <c r="A409" t="s">
        <v>75</v>
      </c>
      <c r="B409">
        <v>41201</v>
      </c>
      <c r="C409" t="s">
        <v>349</v>
      </c>
    </row>
    <row r="410" spans="1:3">
      <c r="A410" t="s">
        <v>73</v>
      </c>
      <c r="B410">
        <v>413</v>
      </c>
      <c r="C410" t="s">
        <v>350</v>
      </c>
    </row>
    <row r="411" spans="1:3">
      <c r="A411" t="s">
        <v>75</v>
      </c>
      <c r="B411">
        <v>41301</v>
      </c>
      <c r="C411" t="s">
        <v>351</v>
      </c>
    </row>
    <row r="412" spans="1:3">
      <c r="A412" t="s">
        <v>73</v>
      </c>
      <c r="B412">
        <v>414</v>
      </c>
      <c r="C412" t="s">
        <v>352</v>
      </c>
    </row>
    <row r="413" spans="1:3">
      <c r="A413" t="s">
        <v>75</v>
      </c>
      <c r="B413">
        <v>41401</v>
      </c>
      <c r="C413" t="s">
        <v>353</v>
      </c>
    </row>
    <row r="414" spans="1:3">
      <c r="A414" t="s">
        <v>73</v>
      </c>
      <c r="B414">
        <v>415</v>
      </c>
      <c r="C414" t="s">
        <v>354</v>
      </c>
    </row>
    <row r="415" spans="1:3">
      <c r="A415" t="s">
        <v>75</v>
      </c>
      <c r="B415">
        <v>41501</v>
      </c>
      <c r="C415" t="s">
        <v>355</v>
      </c>
    </row>
    <row r="416" spans="1:3">
      <c r="A416" t="s">
        <v>75</v>
      </c>
      <c r="B416">
        <v>41502</v>
      </c>
      <c r="C416" t="s">
        <v>356</v>
      </c>
    </row>
    <row r="417" spans="1:3">
      <c r="A417" t="s">
        <v>73</v>
      </c>
      <c r="B417">
        <v>416</v>
      </c>
      <c r="C417" t="s">
        <v>357</v>
      </c>
    </row>
    <row r="418" spans="1:3">
      <c r="A418" t="s">
        <v>75</v>
      </c>
      <c r="B418">
        <v>41601</v>
      </c>
      <c r="C418" t="s">
        <v>358</v>
      </c>
    </row>
    <row r="419" spans="1:3">
      <c r="A419" t="s">
        <v>75</v>
      </c>
      <c r="B419">
        <v>41602</v>
      </c>
      <c r="C419" t="s">
        <v>359</v>
      </c>
    </row>
    <row r="420" spans="1:3">
      <c r="A420" t="s">
        <v>73</v>
      </c>
      <c r="B420">
        <v>417</v>
      </c>
      <c r="C420" t="s">
        <v>360</v>
      </c>
    </row>
    <row r="421" spans="1:3">
      <c r="A421" t="s">
        <v>75</v>
      </c>
      <c r="B421">
        <v>41701</v>
      </c>
      <c r="C421" t="s">
        <v>361</v>
      </c>
    </row>
    <row r="422" spans="1:3">
      <c r="A422" t="s">
        <v>75</v>
      </c>
      <c r="B422">
        <v>41702</v>
      </c>
      <c r="C422" t="s">
        <v>362</v>
      </c>
    </row>
    <row r="423" spans="1:3">
      <c r="A423" t="s">
        <v>73</v>
      </c>
      <c r="B423">
        <v>418</v>
      </c>
      <c r="C423" t="s">
        <v>363</v>
      </c>
    </row>
    <row r="424" spans="1:3">
      <c r="A424" t="s">
        <v>75</v>
      </c>
      <c r="B424">
        <v>41801</v>
      </c>
      <c r="C424" t="s">
        <v>364</v>
      </c>
    </row>
    <row r="425" spans="1:3">
      <c r="A425" t="s">
        <v>75</v>
      </c>
      <c r="B425">
        <v>41802</v>
      </c>
      <c r="C425" t="s">
        <v>365</v>
      </c>
    </row>
    <row r="426" spans="1:3">
      <c r="A426" t="s">
        <v>73</v>
      </c>
      <c r="B426">
        <v>419</v>
      </c>
      <c r="C426" t="s">
        <v>366</v>
      </c>
    </row>
    <row r="427" spans="1:3">
      <c r="A427" t="s">
        <v>75</v>
      </c>
      <c r="B427">
        <v>41901</v>
      </c>
      <c r="C427" t="s">
        <v>367</v>
      </c>
    </row>
    <row r="428" spans="1:3">
      <c r="A428" t="s">
        <v>75</v>
      </c>
      <c r="B428">
        <v>41902</v>
      </c>
      <c r="C428" t="s">
        <v>368</v>
      </c>
    </row>
    <row r="429" spans="1:3">
      <c r="A429" t="s">
        <v>71</v>
      </c>
      <c r="B429">
        <v>4200</v>
      </c>
      <c r="C429" t="s">
        <v>369</v>
      </c>
    </row>
    <row r="430" spans="1:3">
      <c r="A430" t="s">
        <v>73</v>
      </c>
      <c r="B430">
        <v>421</v>
      </c>
      <c r="C430" t="s">
        <v>370</v>
      </c>
    </row>
    <row r="431" spans="1:3">
      <c r="A431" t="s">
        <v>75</v>
      </c>
      <c r="B431">
        <v>42101</v>
      </c>
      <c r="C431" t="s">
        <v>371</v>
      </c>
    </row>
    <row r="432" spans="1:3">
      <c r="A432" t="s">
        <v>73</v>
      </c>
      <c r="B432">
        <v>422</v>
      </c>
      <c r="C432" t="s">
        <v>372</v>
      </c>
    </row>
    <row r="433" spans="1:3">
      <c r="A433" t="s">
        <v>75</v>
      </c>
      <c r="B433">
        <v>42201</v>
      </c>
      <c r="C433" t="s">
        <v>373</v>
      </c>
    </row>
    <row r="434" spans="1:3">
      <c r="A434" t="s">
        <v>73</v>
      </c>
      <c r="B434">
        <v>423</v>
      </c>
      <c r="C434" t="s">
        <v>374</v>
      </c>
    </row>
    <row r="435" spans="1:3">
      <c r="A435" t="s">
        <v>75</v>
      </c>
      <c r="B435">
        <v>42301</v>
      </c>
      <c r="C435" t="s">
        <v>375</v>
      </c>
    </row>
    <row r="436" spans="1:3">
      <c r="A436" t="s">
        <v>73</v>
      </c>
      <c r="B436">
        <v>424</v>
      </c>
      <c r="C436" t="s">
        <v>376</v>
      </c>
    </row>
    <row r="437" spans="1:3">
      <c r="A437" t="s">
        <v>75</v>
      </c>
      <c r="B437">
        <v>42401</v>
      </c>
      <c r="C437" t="s">
        <v>377</v>
      </c>
    </row>
    <row r="438" spans="1:3">
      <c r="A438" t="s">
        <v>73</v>
      </c>
      <c r="B438">
        <v>425</v>
      </c>
      <c r="C438" t="s">
        <v>378</v>
      </c>
    </row>
    <row r="439" spans="1:3">
      <c r="A439" t="s">
        <v>75</v>
      </c>
      <c r="B439">
        <v>42501</v>
      </c>
      <c r="C439" t="s">
        <v>378</v>
      </c>
    </row>
    <row r="440" spans="1:3">
      <c r="A440" t="s">
        <v>71</v>
      </c>
      <c r="B440">
        <v>4300</v>
      </c>
      <c r="C440" t="s">
        <v>379</v>
      </c>
    </row>
    <row r="441" spans="1:3">
      <c r="A441" t="s">
        <v>73</v>
      </c>
      <c r="B441">
        <v>431</v>
      </c>
      <c r="C441" t="s">
        <v>380</v>
      </c>
    </row>
    <row r="442" spans="1:3">
      <c r="A442" t="s">
        <v>75</v>
      </c>
      <c r="B442">
        <v>43101</v>
      </c>
      <c r="C442" t="s">
        <v>381</v>
      </c>
    </row>
    <row r="443" spans="1:3">
      <c r="A443" t="s">
        <v>73</v>
      </c>
      <c r="B443">
        <v>432</v>
      </c>
      <c r="C443" t="s">
        <v>382</v>
      </c>
    </row>
    <row r="444" spans="1:3">
      <c r="A444" t="s">
        <v>75</v>
      </c>
      <c r="B444">
        <v>43201</v>
      </c>
      <c r="C444" t="s">
        <v>382</v>
      </c>
    </row>
    <row r="445" spans="1:3">
      <c r="A445" t="s">
        <v>73</v>
      </c>
      <c r="B445">
        <v>433</v>
      </c>
      <c r="C445" t="s">
        <v>383</v>
      </c>
    </row>
    <row r="446" spans="1:3">
      <c r="A446" t="s">
        <v>75</v>
      </c>
      <c r="B446">
        <v>43301</v>
      </c>
      <c r="C446" t="s">
        <v>383</v>
      </c>
    </row>
    <row r="447" spans="1:3">
      <c r="A447" t="s">
        <v>73</v>
      </c>
      <c r="B447">
        <v>434</v>
      </c>
      <c r="C447" t="s">
        <v>384</v>
      </c>
    </row>
    <row r="448" spans="1:3">
      <c r="A448" t="s">
        <v>75</v>
      </c>
      <c r="B448">
        <v>43401</v>
      </c>
      <c r="C448" t="s">
        <v>384</v>
      </c>
    </row>
    <row r="449" spans="1:3">
      <c r="A449" t="s">
        <v>73</v>
      </c>
      <c r="B449">
        <v>435</v>
      </c>
      <c r="C449" t="s">
        <v>385</v>
      </c>
    </row>
    <row r="450" spans="1:3">
      <c r="A450" t="s">
        <v>73</v>
      </c>
      <c r="B450">
        <v>436</v>
      </c>
      <c r="C450" t="s">
        <v>386</v>
      </c>
    </row>
    <row r="451" spans="1:3">
      <c r="A451" t="s">
        <v>75</v>
      </c>
      <c r="B451">
        <v>43601</v>
      </c>
      <c r="C451" t="s">
        <v>386</v>
      </c>
    </row>
    <row r="452" spans="1:3">
      <c r="A452" t="s">
        <v>73</v>
      </c>
      <c r="B452">
        <v>437</v>
      </c>
      <c r="C452" t="s">
        <v>387</v>
      </c>
    </row>
    <row r="453" spans="1:3">
      <c r="A453" t="s">
        <v>73</v>
      </c>
      <c r="B453">
        <v>438</v>
      </c>
      <c r="C453" t="s">
        <v>388</v>
      </c>
    </row>
    <row r="454" spans="1:3">
      <c r="A454" t="s">
        <v>75</v>
      </c>
      <c r="B454">
        <v>43801</v>
      </c>
      <c r="C454" t="s">
        <v>388</v>
      </c>
    </row>
    <row r="455" spans="1:3">
      <c r="A455" t="s">
        <v>73</v>
      </c>
      <c r="B455">
        <v>439</v>
      </c>
      <c r="C455" t="s">
        <v>389</v>
      </c>
    </row>
    <row r="456" spans="1:3">
      <c r="A456" t="s">
        <v>75</v>
      </c>
      <c r="B456">
        <v>43901</v>
      </c>
      <c r="C456" t="s">
        <v>389</v>
      </c>
    </row>
    <row r="457" spans="1:3">
      <c r="A457" t="s">
        <v>71</v>
      </c>
      <c r="B457">
        <v>4400</v>
      </c>
      <c r="C457" t="s">
        <v>390</v>
      </c>
    </row>
    <row r="458" spans="1:3">
      <c r="A458" t="s">
        <v>73</v>
      </c>
      <c r="B458">
        <v>441</v>
      </c>
      <c r="C458" t="s">
        <v>391</v>
      </c>
    </row>
    <row r="459" spans="1:3">
      <c r="A459" t="s">
        <v>75</v>
      </c>
      <c r="B459">
        <v>44101</v>
      </c>
      <c r="C459" t="s">
        <v>392</v>
      </c>
    </row>
    <row r="460" spans="1:3">
      <c r="A460" t="s">
        <v>75</v>
      </c>
      <c r="B460">
        <v>44102</v>
      </c>
      <c r="C460" t="s">
        <v>393</v>
      </c>
    </row>
    <row r="461" spans="1:3">
      <c r="A461" t="s">
        <v>75</v>
      </c>
      <c r="B461">
        <v>44109</v>
      </c>
      <c r="C461" t="s">
        <v>394</v>
      </c>
    </row>
    <row r="462" spans="1:3">
      <c r="A462" t="s">
        <v>73</v>
      </c>
      <c r="B462">
        <v>442</v>
      </c>
      <c r="C462" t="s">
        <v>395</v>
      </c>
    </row>
    <row r="463" spans="1:3">
      <c r="A463" t="s">
        <v>75</v>
      </c>
      <c r="B463">
        <v>44201</v>
      </c>
      <c r="C463" t="s">
        <v>395</v>
      </c>
    </row>
    <row r="464" spans="1:3">
      <c r="A464" t="s">
        <v>73</v>
      </c>
      <c r="B464">
        <v>443</v>
      </c>
      <c r="C464" t="s">
        <v>396</v>
      </c>
    </row>
    <row r="465" spans="1:3">
      <c r="A465" t="s">
        <v>75</v>
      </c>
      <c r="B465">
        <v>44301</v>
      </c>
      <c r="C465" t="s">
        <v>396</v>
      </c>
    </row>
    <row r="466" spans="1:3">
      <c r="A466" t="s">
        <v>73</v>
      </c>
      <c r="B466">
        <v>444</v>
      </c>
      <c r="C466" t="s">
        <v>397</v>
      </c>
    </row>
    <row r="467" spans="1:3">
      <c r="A467" t="s">
        <v>75</v>
      </c>
      <c r="B467">
        <v>44401</v>
      </c>
      <c r="C467" t="s">
        <v>398</v>
      </c>
    </row>
    <row r="468" spans="1:3">
      <c r="A468" t="s">
        <v>73</v>
      </c>
      <c r="B468">
        <v>445</v>
      </c>
      <c r="C468" t="s">
        <v>399</v>
      </c>
    </row>
    <row r="469" spans="1:3">
      <c r="A469" t="s">
        <v>75</v>
      </c>
      <c r="B469">
        <v>44501</v>
      </c>
      <c r="C469" t="s">
        <v>399</v>
      </c>
    </row>
    <row r="470" spans="1:3">
      <c r="A470" t="s">
        <v>73</v>
      </c>
      <c r="B470">
        <v>446</v>
      </c>
      <c r="C470" t="s">
        <v>400</v>
      </c>
    </row>
    <row r="471" spans="1:3">
      <c r="A471" t="s">
        <v>75</v>
      </c>
      <c r="B471">
        <v>44601</v>
      </c>
      <c r="C471" t="s">
        <v>401</v>
      </c>
    </row>
    <row r="472" spans="1:3">
      <c r="A472" t="s">
        <v>73</v>
      </c>
      <c r="B472">
        <v>447</v>
      </c>
      <c r="C472" t="s">
        <v>402</v>
      </c>
    </row>
    <row r="473" spans="1:3">
      <c r="A473" t="s">
        <v>75</v>
      </c>
      <c r="B473">
        <v>44701</v>
      </c>
      <c r="C473" t="s">
        <v>403</v>
      </c>
    </row>
    <row r="474" spans="1:3">
      <c r="A474" t="s">
        <v>73</v>
      </c>
      <c r="B474">
        <v>448</v>
      </c>
      <c r="C474" t="s">
        <v>404</v>
      </c>
    </row>
    <row r="475" spans="1:3">
      <c r="A475" t="s">
        <v>75</v>
      </c>
      <c r="B475">
        <v>44801</v>
      </c>
      <c r="C475" t="s">
        <v>404</v>
      </c>
    </row>
    <row r="476" spans="1:3">
      <c r="A476" t="s">
        <v>71</v>
      </c>
      <c r="B476">
        <v>4500</v>
      </c>
      <c r="C476" t="s">
        <v>405</v>
      </c>
    </row>
    <row r="477" spans="1:3">
      <c r="A477" t="s">
        <v>73</v>
      </c>
      <c r="B477">
        <v>451</v>
      </c>
      <c r="C477" t="s">
        <v>406</v>
      </c>
    </row>
    <row r="478" spans="1:3">
      <c r="A478" t="s">
        <v>75</v>
      </c>
      <c r="B478">
        <v>45101</v>
      </c>
      <c r="C478" t="s">
        <v>406</v>
      </c>
    </row>
    <row r="479" spans="1:3">
      <c r="A479" t="s">
        <v>73</v>
      </c>
      <c r="B479">
        <v>452</v>
      </c>
      <c r="C479" t="s">
        <v>407</v>
      </c>
    </row>
    <row r="480" spans="1:3">
      <c r="A480" t="s">
        <v>75</v>
      </c>
      <c r="B480">
        <v>45201</v>
      </c>
      <c r="C480" t="s">
        <v>407</v>
      </c>
    </row>
    <row r="481" spans="1:3">
      <c r="A481" t="s">
        <v>73</v>
      </c>
      <c r="B481">
        <v>459</v>
      </c>
      <c r="C481" t="s">
        <v>408</v>
      </c>
    </row>
    <row r="482" spans="1:3">
      <c r="A482" t="s">
        <v>75</v>
      </c>
      <c r="B482">
        <v>45901</v>
      </c>
      <c r="C482" t="s">
        <v>408</v>
      </c>
    </row>
    <row r="483" spans="1:3">
      <c r="A483" t="s">
        <v>71</v>
      </c>
      <c r="B483">
        <v>4600</v>
      </c>
      <c r="C483" t="s">
        <v>409</v>
      </c>
    </row>
    <row r="484" spans="1:3">
      <c r="A484" t="s">
        <v>73</v>
      </c>
      <c r="B484">
        <v>461</v>
      </c>
      <c r="C484" t="s">
        <v>410</v>
      </c>
    </row>
    <row r="485" spans="1:3">
      <c r="A485" t="s">
        <v>75</v>
      </c>
      <c r="B485">
        <v>46101</v>
      </c>
      <c r="C485" t="s">
        <v>411</v>
      </c>
    </row>
    <row r="486" spans="1:3">
      <c r="A486" t="s">
        <v>75</v>
      </c>
      <c r="B486">
        <v>46102</v>
      </c>
      <c r="C486" t="s">
        <v>412</v>
      </c>
    </row>
    <row r="487" spans="1:3">
      <c r="A487" t="s">
        <v>73</v>
      </c>
      <c r="B487">
        <v>462</v>
      </c>
      <c r="C487" t="s">
        <v>413</v>
      </c>
    </row>
    <row r="488" spans="1:3">
      <c r="A488" t="s">
        <v>75</v>
      </c>
      <c r="B488">
        <v>46201</v>
      </c>
      <c r="C488" t="s">
        <v>414</v>
      </c>
    </row>
    <row r="489" spans="1:3">
      <c r="A489" t="s">
        <v>73</v>
      </c>
      <c r="B489">
        <v>463</v>
      </c>
      <c r="C489" t="s">
        <v>415</v>
      </c>
    </row>
    <row r="490" spans="1:3">
      <c r="A490" t="s">
        <v>75</v>
      </c>
      <c r="B490">
        <v>46301</v>
      </c>
      <c r="C490" t="s">
        <v>416</v>
      </c>
    </row>
    <row r="491" spans="1:3">
      <c r="A491" t="s">
        <v>73</v>
      </c>
      <c r="B491">
        <v>464</v>
      </c>
      <c r="C491" t="s">
        <v>417</v>
      </c>
    </row>
    <row r="492" spans="1:3">
      <c r="A492" t="s">
        <v>75</v>
      </c>
      <c r="B492">
        <v>46401</v>
      </c>
      <c r="C492" t="s">
        <v>418</v>
      </c>
    </row>
    <row r="493" spans="1:3">
      <c r="A493" t="s">
        <v>75</v>
      </c>
      <c r="B493">
        <v>46402</v>
      </c>
      <c r="C493" t="s">
        <v>419</v>
      </c>
    </row>
    <row r="494" spans="1:3">
      <c r="A494" t="s">
        <v>73</v>
      </c>
      <c r="B494">
        <v>465</v>
      </c>
      <c r="C494" t="s">
        <v>420</v>
      </c>
    </row>
    <row r="495" spans="1:3">
      <c r="A495" t="s">
        <v>75</v>
      </c>
      <c r="B495">
        <v>46501</v>
      </c>
      <c r="C495" t="s">
        <v>420</v>
      </c>
    </row>
    <row r="496" spans="1:3">
      <c r="A496" t="s">
        <v>75</v>
      </c>
      <c r="B496">
        <v>46502</v>
      </c>
      <c r="C496" t="s">
        <v>421</v>
      </c>
    </row>
    <row r="497" spans="1:3">
      <c r="A497" t="s">
        <v>73</v>
      </c>
      <c r="B497">
        <v>466</v>
      </c>
      <c r="C497" t="s">
        <v>422</v>
      </c>
    </row>
    <row r="498" spans="1:3">
      <c r="A498" t="s">
        <v>71</v>
      </c>
      <c r="B498">
        <v>4700</v>
      </c>
      <c r="C498" t="s">
        <v>423</v>
      </c>
    </row>
    <row r="499" spans="1:3">
      <c r="A499" t="s">
        <v>73</v>
      </c>
      <c r="B499">
        <v>471</v>
      </c>
      <c r="C499" t="s">
        <v>424</v>
      </c>
    </row>
    <row r="500" spans="1:3">
      <c r="A500" t="s">
        <v>75</v>
      </c>
      <c r="B500">
        <v>47101</v>
      </c>
      <c r="C500" t="s">
        <v>424</v>
      </c>
    </row>
    <row r="501" spans="1:3">
      <c r="A501" t="s">
        <v>71</v>
      </c>
      <c r="B501">
        <v>4800</v>
      </c>
      <c r="C501" t="s">
        <v>425</v>
      </c>
    </row>
    <row r="502" spans="1:3">
      <c r="A502" t="s">
        <v>73</v>
      </c>
      <c r="B502">
        <v>481</v>
      </c>
      <c r="C502" t="s">
        <v>426</v>
      </c>
    </row>
    <row r="503" spans="1:3">
      <c r="A503" t="s">
        <v>75</v>
      </c>
      <c r="B503">
        <v>48101</v>
      </c>
      <c r="C503" t="s">
        <v>426</v>
      </c>
    </row>
    <row r="504" spans="1:3">
      <c r="A504" t="s">
        <v>73</v>
      </c>
      <c r="B504">
        <v>482</v>
      </c>
      <c r="C504" t="s">
        <v>427</v>
      </c>
    </row>
    <row r="505" spans="1:3">
      <c r="A505" t="s">
        <v>75</v>
      </c>
      <c r="B505">
        <v>48201</v>
      </c>
      <c r="C505" t="s">
        <v>427</v>
      </c>
    </row>
    <row r="506" spans="1:3">
      <c r="A506" t="s">
        <v>73</v>
      </c>
      <c r="B506">
        <v>483</v>
      </c>
      <c r="C506" t="s">
        <v>428</v>
      </c>
    </row>
    <row r="507" spans="1:3">
      <c r="A507" t="s">
        <v>75</v>
      </c>
      <c r="B507">
        <v>48301</v>
      </c>
      <c r="C507" t="s">
        <v>428</v>
      </c>
    </row>
    <row r="508" spans="1:3">
      <c r="A508" t="s">
        <v>73</v>
      </c>
      <c r="B508">
        <v>484</v>
      </c>
      <c r="C508" t="s">
        <v>429</v>
      </c>
    </row>
    <row r="509" spans="1:3">
      <c r="A509" t="s">
        <v>75</v>
      </c>
      <c r="B509">
        <v>48401</v>
      </c>
      <c r="C509" t="s">
        <v>429</v>
      </c>
    </row>
    <row r="510" spans="1:3">
      <c r="A510" t="s">
        <v>73</v>
      </c>
      <c r="B510">
        <v>485</v>
      </c>
      <c r="C510" t="s">
        <v>430</v>
      </c>
    </row>
    <row r="511" spans="1:3">
      <c r="A511" t="s">
        <v>75</v>
      </c>
      <c r="B511">
        <v>48501</v>
      </c>
      <c r="C511" t="s">
        <v>431</v>
      </c>
    </row>
    <row r="512" spans="1:3">
      <c r="A512" t="s">
        <v>71</v>
      </c>
      <c r="B512">
        <v>4900</v>
      </c>
      <c r="C512" t="s">
        <v>432</v>
      </c>
    </row>
    <row r="513" spans="1:3">
      <c r="A513" t="s">
        <v>73</v>
      </c>
      <c r="B513">
        <v>491</v>
      </c>
      <c r="C513" t="s">
        <v>433</v>
      </c>
    </row>
    <row r="514" spans="1:3">
      <c r="A514" t="s">
        <v>73</v>
      </c>
      <c r="B514">
        <v>492</v>
      </c>
      <c r="C514" t="s">
        <v>434</v>
      </c>
    </row>
    <row r="515" spans="1:3">
      <c r="A515" t="s">
        <v>75</v>
      </c>
      <c r="B515">
        <v>49201</v>
      </c>
      <c r="C515" t="s">
        <v>434</v>
      </c>
    </row>
    <row r="516" spans="1:3">
      <c r="A516" t="s">
        <v>73</v>
      </c>
      <c r="B516">
        <v>493</v>
      </c>
      <c r="C516" t="s">
        <v>435</v>
      </c>
    </row>
    <row r="517" spans="1:3">
      <c r="A517" t="s">
        <v>75</v>
      </c>
      <c r="B517">
        <v>49301</v>
      </c>
      <c r="C517" t="s">
        <v>435</v>
      </c>
    </row>
    <row r="518" spans="1:3">
      <c r="A518" t="s">
        <v>69</v>
      </c>
      <c r="B518">
        <v>5000</v>
      </c>
      <c r="C518" t="s">
        <v>436</v>
      </c>
    </row>
    <row r="519" spans="1:3">
      <c r="A519" t="s">
        <v>71</v>
      </c>
      <c r="B519">
        <v>5100</v>
      </c>
      <c r="C519" t="s">
        <v>437</v>
      </c>
    </row>
    <row r="520" spans="1:3">
      <c r="A520" t="s">
        <v>73</v>
      </c>
      <c r="B520">
        <v>511</v>
      </c>
      <c r="C520" t="s">
        <v>33</v>
      </c>
    </row>
    <row r="521" spans="1:3">
      <c r="A521" t="s">
        <v>75</v>
      </c>
      <c r="B521">
        <v>51101</v>
      </c>
      <c r="C521" t="s">
        <v>438</v>
      </c>
    </row>
    <row r="522" spans="1:3">
      <c r="A522" t="s">
        <v>73</v>
      </c>
      <c r="B522">
        <v>512</v>
      </c>
      <c r="C522" t="s">
        <v>30</v>
      </c>
    </row>
    <row r="523" spans="1:3">
      <c r="A523" t="s">
        <v>75</v>
      </c>
      <c r="B523">
        <v>51201</v>
      </c>
      <c r="C523" t="s">
        <v>30</v>
      </c>
    </row>
    <row r="524" spans="1:3">
      <c r="A524" t="s">
        <v>73</v>
      </c>
      <c r="B524">
        <v>513</v>
      </c>
      <c r="C524" t="s">
        <v>439</v>
      </c>
    </row>
    <row r="525" spans="1:3">
      <c r="A525" t="s">
        <v>75</v>
      </c>
      <c r="B525">
        <v>51301</v>
      </c>
      <c r="C525" t="s">
        <v>439</v>
      </c>
    </row>
    <row r="526" spans="1:3">
      <c r="A526" t="s">
        <v>73</v>
      </c>
      <c r="B526">
        <v>514</v>
      </c>
      <c r="C526" t="s">
        <v>440</v>
      </c>
    </row>
    <row r="527" spans="1:3">
      <c r="A527" t="s">
        <v>75</v>
      </c>
      <c r="B527">
        <v>51401</v>
      </c>
      <c r="C527" t="s">
        <v>441</v>
      </c>
    </row>
    <row r="528" spans="1:3">
      <c r="A528" t="s">
        <v>73</v>
      </c>
      <c r="B528">
        <v>515</v>
      </c>
      <c r="C528" t="s">
        <v>34</v>
      </c>
    </row>
    <row r="529" spans="1:3">
      <c r="A529" t="s">
        <v>75</v>
      </c>
      <c r="B529">
        <v>51501</v>
      </c>
      <c r="C529" t="s">
        <v>34</v>
      </c>
    </row>
    <row r="530" spans="1:3">
      <c r="A530" t="s">
        <v>73</v>
      </c>
      <c r="B530">
        <v>519</v>
      </c>
      <c r="C530" t="s">
        <v>35</v>
      </c>
    </row>
    <row r="531" spans="1:3">
      <c r="A531" t="s">
        <v>75</v>
      </c>
      <c r="B531">
        <v>51901</v>
      </c>
      <c r="C531" t="s">
        <v>35</v>
      </c>
    </row>
    <row r="532" spans="1:3">
      <c r="A532" t="s">
        <v>71</v>
      </c>
      <c r="B532">
        <v>5200</v>
      </c>
      <c r="C532" t="s">
        <v>442</v>
      </c>
    </row>
    <row r="533" spans="1:3">
      <c r="A533" t="s">
        <v>73</v>
      </c>
      <c r="B533">
        <v>521</v>
      </c>
      <c r="C533" t="s">
        <v>443</v>
      </c>
    </row>
    <row r="534" spans="1:3">
      <c r="A534" t="s">
        <v>75</v>
      </c>
      <c r="B534">
        <v>52101</v>
      </c>
      <c r="C534" t="s">
        <v>443</v>
      </c>
    </row>
    <row r="535" spans="1:3">
      <c r="A535" t="s">
        <v>73</v>
      </c>
      <c r="B535">
        <v>522</v>
      </c>
      <c r="C535" t="s">
        <v>444</v>
      </c>
    </row>
    <row r="536" spans="1:3">
      <c r="A536" t="s">
        <v>75</v>
      </c>
      <c r="B536">
        <v>52201</v>
      </c>
      <c r="C536" t="s">
        <v>445</v>
      </c>
    </row>
    <row r="537" spans="1:3">
      <c r="A537" t="s">
        <v>73</v>
      </c>
      <c r="B537">
        <v>523</v>
      </c>
      <c r="C537" t="s">
        <v>446</v>
      </c>
    </row>
    <row r="538" spans="1:3">
      <c r="A538" t="s">
        <v>75</v>
      </c>
      <c r="B538">
        <v>52301</v>
      </c>
      <c r="C538" t="s">
        <v>446</v>
      </c>
    </row>
    <row r="539" spans="1:3">
      <c r="A539" t="s">
        <v>73</v>
      </c>
      <c r="B539">
        <v>529</v>
      </c>
      <c r="C539" t="s">
        <v>447</v>
      </c>
    </row>
    <row r="540" spans="1:3">
      <c r="A540" t="s">
        <v>75</v>
      </c>
      <c r="B540">
        <v>52901</v>
      </c>
      <c r="C540" t="s">
        <v>447</v>
      </c>
    </row>
    <row r="541" spans="1:3">
      <c r="A541" t="s">
        <v>71</v>
      </c>
      <c r="B541">
        <v>5300</v>
      </c>
      <c r="C541" t="s">
        <v>448</v>
      </c>
    </row>
    <row r="542" spans="1:3">
      <c r="A542" t="s">
        <v>73</v>
      </c>
      <c r="B542">
        <v>531</v>
      </c>
      <c r="C542" t="s">
        <v>449</v>
      </c>
    </row>
    <row r="543" spans="1:3">
      <c r="A543" t="s">
        <v>75</v>
      </c>
      <c r="B543">
        <v>53101</v>
      </c>
      <c r="C543" t="s">
        <v>449</v>
      </c>
    </row>
    <row r="544" spans="1:3">
      <c r="A544" t="s">
        <v>73</v>
      </c>
      <c r="B544">
        <v>532</v>
      </c>
      <c r="C544" t="s">
        <v>450</v>
      </c>
    </row>
    <row r="545" spans="1:3">
      <c r="A545" t="s">
        <v>75</v>
      </c>
      <c r="B545">
        <v>53201</v>
      </c>
      <c r="C545" t="s">
        <v>451</v>
      </c>
    </row>
    <row r="546" spans="1:3">
      <c r="A546" t="s">
        <v>71</v>
      </c>
      <c r="B546">
        <v>5400</v>
      </c>
      <c r="C546" t="s">
        <v>452</v>
      </c>
    </row>
    <row r="547" spans="1:3">
      <c r="A547" t="s">
        <v>73</v>
      </c>
      <c r="B547">
        <v>541</v>
      </c>
      <c r="C547" t="s">
        <v>453</v>
      </c>
    </row>
    <row r="548" spans="1:3">
      <c r="A548" t="s">
        <v>75</v>
      </c>
      <c r="B548">
        <v>54101</v>
      </c>
      <c r="C548" t="s">
        <v>454</v>
      </c>
    </row>
    <row r="549" spans="1:3">
      <c r="A549" t="s">
        <v>75</v>
      </c>
      <c r="B549">
        <v>54102</v>
      </c>
      <c r="C549" t="s">
        <v>455</v>
      </c>
    </row>
    <row r="550" spans="1:3">
      <c r="A550" t="s">
        <v>75</v>
      </c>
      <c r="B550">
        <v>54103</v>
      </c>
      <c r="C550" t="s">
        <v>456</v>
      </c>
    </row>
    <row r="551" spans="1:3">
      <c r="A551" t="s">
        <v>73</v>
      </c>
      <c r="B551">
        <v>542</v>
      </c>
      <c r="C551" t="s">
        <v>457</v>
      </c>
    </row>
    <row r="552" spans="1:3">
      <c r="A552" t="s">
        <v>75</v>
      </c>
      <c r="B552">
        <v>54201</v>
      </c>
      <c r="C552" t="s">
        <v>458</v>
      </c>
    </row>
    <row r="553" spans="1:3">
      <c r="A553" t="s">
        <v>75</v>
      </c>
      <c r="B553">
        <v>54202</v>
      </c>
      <c r="C553" t="s">
        <v>459</v>
      </c>
    </row>
    <row r="554" spans="1:3">
      <c r="A554" t="s">
        <v>75</v>
      </c>
      <c r="B554">
        <v>54203</v>
      </c>
      <c r="C554" t="s">
        <v>460</v>
      </c>
    </row>
    <row r="555" spans="1:3">
      <c r="A555" t="s">
        <v>73</v>
      </c>
      <c r="B555">
        <v>543</v>
      </c>
      <c r="C555" t="s">
        <v>461</v>
      </c>
    </row>
    <row r="556" spans="1:3">
      <c r="A556" t="s">
        <v>75</v>
      </c>
      <c r="B556">
        <v>54301</v>
      </c>
      <c r="C556" t="s">
        <v>461</v>
      </c>
    </row>
    <row r="557" spans="1:3">
      <c r="A557" t="s">
        <v>73</v>
      </c>
      <c r="B557">
        <v>544</v>
      </c>
      <c r="C557" t="s">
        <v>462</v>
      </c>
    </row>
    <row r="558" spans="1:3">
      <c r="A558" t="s">
        <v>75</v>
      </c>
      <c r="B558">
        <v>54401</v>
      </c>
      <c r="C558" t="s">
        <v>462</v>
      </c>
    </row>
    <row r="559" spans="1:3">
      <c r="A559" t="s">
        <v>73</v>
      </c>
      <c r="B559">
        <v>545</v>
      </c>
      <c r="C559" t="s">
        <v>463</v>
      </c>
    </row>
    <row r="560" spans="1:3">
      <c r="A560" t="s">
        <v>75</v>
      </c>
      <c r="B560">
        <v>54501</v>
      </c>
      <c r="C560" t="s">
        <v>463</v>
      </c>
    </row>
    <row r="561" spans="1:3">
      <c r="A561" t="s">
        <v>73</v>
      </c>
      <c r="B561">
        <v>549</v>
      </c>
      <c r="C561" t="s">
        <v>464</v>
      </c>
    </row>
    <row r="562" spans="1:3">
      <c r="A562" t="s">
        <v>75</v>
      </c>
      <c r="B562">
        <v>54901</v>
      </c>
      <c r="C562" t="s">
        <v>464</v>
      </c>
    </row>
    <row r="563" spans="1:3">
      <c r="A563" t="s">
        <v>71</v>
      </c>
      <c r="B563">
        <v>5500</v>
      </c>
      <c r="C563" t="s">
        <v>465</v>
      </c>
    </row>
    <row r="564" spans="1:3">
      <c r="A564" t="s">
        <v>73</v>
      </c>
      <c r="B564">
        <v>551</v>
      </c>
      <c r="C564" t="s">
        <v>466</v>
      </c>
    </row>
    <row r="565" spans="1:3">
      <c r="A565" t="s">
        <v>75</v>
      </c>
      <c r="B565">
        <v>55101</v>
      </c>
      <c r="C565" t="s">
        <v>466</v>
      </c>
    </row>
    <row r="566" spans="1:3">
      <c r="A566" t="s">
        <v>71</v>
      </c>
      <c r="B566">
        <v>5600</v>
      </c>
      <c r="C566" t="s">
        <v>467</v>
      </c>
    </row>
    <row r="567" spans="1:3">
      <c r="A567" t="s">
        <v>73</v>
      </c>
      <c r="B567">
        <v>561</v>
      </c>
      <c r="C567" t="s">
        <v>468</v>
      </c>
    </row>
    <row r="568" spans="1:3">
      <c r="A568" t="s">
        <v>75</v>
      </c>
      <c r="B568">
        <v>56101</v>
      </c>
      <c r="C568" t="s">
        <v>468</v>
      </c>
    </row>
    <row r="569" spans="1:3">
      <c r="A569" t="s">
        <v>73</v>
      </c>
      <c r="B569">
        <v>562</v>
      </c>
      <c r="C569" t="s">
        <v>469</v>
      </c>
    </row>
    <row r="570" spans="1:3">
      <c r="A570" t="s">
        <v>75</v>
      </c>
      <c r="B570">
        <v>56201</v>
      </c>
      <c r="C570" t="s">
        <v>469</v>
      </c>
    </row>
    <row r="571" spans="1:3">
      <c r="A571" t="s">
        <v>73</v>
      </c>
      <c r="B571">
        <v>563</v>
      </c>
      <c r="C571" t="s">
        <v>470</v>
      </c>
    </row>
    <row r="572" spans="1:3">
      <c r="A572" t="s">
        <v>75</v>
      </c>
      <c r="B572">
        <v>56301</v>
      </c>
      <c r="C572" t="s">
        <v>471</v>
      </c>
    </row>
    <row r="573" spans="1:3">
      <c r="A573" t="s">
        <v>73</v>
      </c>
      <c r="B573">
        <v>564</v>
      </c>
      <c r="C573" t="s">
        <v>472</v>
      </c>
    </row>
    <row r="574" spans="1:3">
      <c r="A574" t="s">
        <v>75</v>
      </c>
      <c r="B574">
        <v>56401</v>
      </c>
      <c r="C574" t="s">
        <v>473</v>
      </c>
    </row>
    <row r="575" spans="1:3">
      <c r="A575" t="s">
        <v>73</v>
      </c>
      <c r="B575">
        <v>565</v>
      </c>
      <c r="C575" t="s">
        <v>474</v>
      </c>
    </row>
    <row r="576" spans="1:3">
      <c r="A576" t="s">
        <v>75</v>
      </c>
      <c r="B576">
        <v>56501</v>
      </c>
      <c r="C576" t="s">
        <v>474</v>
      </c>
    </row>
    <row r="577" spans="1:3">
      <c r="A577" t="s">
        <v>73</v>
      </c>
      <c r="B577">
        <v>566</v>
      </c>
      <c r="C577" t="s">
        <v>475</v>
      </c>
    </row>
    <row r="578" spans="1:3">
      <c r="A578" t="s">
        <v>75</v>
      </c>
      <c r="B578">
        <v>56601</v>
      </c>
      <c r="C578" t="s">
        <v>476</v>
      </c>
    </row>
    <row r="579" spans="1:3">
      <c r="A579" t="s">
        <v>73</v>
      </c>
      <c r="B579">
        <v>567</v>
      </c>
      <c r="C579" t="s">
        <v>477</v>
      </c>
    </row>
    <row r="580" spans="1:3">
      <c r="A580" t="s">
        <v>75</v>
      </c>
      <c r="B580">
        <v>56701</v>
      </c>
      <c r="C580" t="s">
        <v>478</v>
      </c>
    </row>
    <row r="581" spans="1:3">
      <c r="A581" t="s">
        <v>73</v>
      </c>
      <c r="B581">
        <v>569</v>
      </c>
      <c r="C581" t="s">
        <v>479</v>
      </c>
    </row>
    <row r="582" spans="1:3">
      <c r="A582" t="s">
        <v>75</v>
      </c>
      <c r="B582">
        <v>56901</v>
      </c>
      <c r="C582" t="s">
        <v>479</v>
      </c>
    </row>
    <row r="583" spans="1:3">
      <c r="A583" t="s">
        <v>71</v>
      </c>
      <c r="B583">
        <v>5700</v>
      </c>
      <c r="C583" t="s">
        <v>480</v>
      </c>
    </row>
    <row r="584" spans="1:3">
      <c r="A584" t="s">
        <v>73</v>
      </c>
      <c r="B584">
        <v>571</v>
      </c>
      <c r="C584" t="s">
        <v>481</v>
      </c>
    </row>
    <row r="585" spans="1:3">
      <c r="A585" t="s">
        <v>75</v>
      </c>
      <c r="B585">
        <v>57101</v>
      </c>
      <c r="C585" t="s">
        <v>481</v>
      </c>
    </row>
    <row r="586" spans="1:3">
      <c r="A586" t="s">
        <v>73</v>
      </c>
      <c r="B586">
        <v>572</v>
      </c>
      <c r="C586" t="s">
        <v>482</v>
      </c>
    </row>
    <row r="587" spans="1:3">
      <c r="A587" t="s">
        <v>75</v>
      </c>
      <c r="B587">
        <v>57201</v>
      </c>
      <c r="C587" t="s">
        <v>482</v>
      </c>
    </row>
    <row r="588" spans="1:3">
      <c r="A588" t="s">
        <v>73</v>
      </c>
      <c r="B588">
        <v>573</v>
      </c>
      <c r="C588" t="s">
        <v>483</v>
      </c>
    </row>
    <row r="589" spans="1:3">
      <c r="A589" t="s">
        <v>75</v>
      </c>
      <c r="B589">
        <v>57301</v>
      </c>
      <c r="C589" t="s">
        <v>483</v>
      </c>
    </row>
    <row r="590" spans="1:3">
      <c r="A590" t="s">
        <v>73</v>
      </c>
      <c r="B590">
        <v>574</v>
      </c>
      <c r="C590" t="s">
        <v>484</v>
      </c>
    </row>
    <row r="591" spans="1:3">
      <c r="A591" t="s">
        <v>75</v>
      </c>
      <c r="B591">
        <v>57401</v>
      </c>
      <c r="C591" t="s">
        <v>484</v>
      </c>
    </row>
    <row r="592" spans="1:3">
      <c r="A592" t="s">
        <v>73</v>
      </c>
      <c r="B592">
        <v>575</v>
      </c>
      <c r="C592" t="s">
        <v>485</v>
      </c>
    </row>
    <row r="593" spans="1:3">
      <c r="A593" t="s">
        <v>75</v>
      </c>
      <c r="B593">
        <v>57501</v>
      </c>
      <c r="C593" t="s">
        <v>486</v>
      </c>
    </row>
    <row r="594" spans="1:3">
      <c r="A594" t="s">
        <v>73</v>
      </c>
      <c r="B594">
        <v>576</v>
      </c>
      <c r="C594" t="s">
        <v>487</v>
      </c>
    </row>
    <row r="595" spans="1:3">
      <c r="A595" t="s">
        <v>75</v>
      </c>
      <c r="B595">
        <v>57601</v>
      </c>
      <c r="C595" t="s">
        <v>487</v>
      </c>
    </row>
    <row r="596" spans="1:3">
      <c r="A596" t="s">
        <v>73</v>
      </c>
      <c r="B596">
        <v>577</v>
      </c>
      <c r="C596" t="s">
        <v>488</v>
      </c>
    </row>
    <row r="597" spans="1:3">
      <c r="A597" t="s">
        <v>75</v>
      </c>
      <c r="B597">
        <v>57701</v>
      </c>
      <c r="C597" t="s">
        <v>488</v>
      </c>
    </row>
    <row r="598" spans="1:3">
      <c r="A598" t="s">
        <v>73</v>
      </c>
      <c r="B598">
        <v>578</v>
      </c>
      <c r="C598" t="s">
        <v>489</v>
      </c>
    </row>
    <row r="599" spans="1:3">
      <c r="A599" t="s">
        <v>75</v>
      </c>
      <c r="B599">
        <v>57801</v>
      </c>
      <c r="C599" t="s">
        <v>490</v>
      </c>
    </row>
    <row r="600" spans="1:3">
      <c r="A600" t="s">
        <v>73</v>
      </c>
      <c r="B600">
        <v>579</v>
      </c>
      <c r="C600" t="s">
        <v>491</v>
      </c>
    </row>
    <row r="601" spans="1:3">
      <c r="A601" t="s">
        <v>75</v>
      </c>
      <c r="B601">
        <v>57901</v>
      </c>
      <c r="C601" t="s">
        <v>491</v>
      </c>
    </row>
    <row r="602" spans="1:3">
      <c r="A602" t="s">
        <v>71</v>
      </c>
      <c r="B602">
        <v>5800</v>
      </c>
      <c r="C602" t="s">
        <v>492</v>
      </c>
    </row>
    <row r="603" spans="1:3">
      <c r="A603" t="s">
        <v>73</v>
      </c>
      <c r="B603">
        <v>581</v>
      </c>
      <c r="C603" t="s">
        <v>493</v>
      </c>
    </row>
    <row r="604" spans="1:3">
      <c r="A604" t="s">
        <v>75</v>
      </c>
      <c r="B604">
        <v>58101</v>
      </c>
      <c r="C604" t="s">
        <v>494</v>
      </c>
    </row>
    <row r="605" spans="1:3">
      <c r="A605" t="s">
        <v>75</v>
      </c>
      <c r="B605">
        <v>58102</v>
      </c>
      <c r="C605" t="s">
        <v>495</v>
      </c>
    </row>
    <row r="606" spans="1:3">
      <c r="A606" t="s">
        <v>73</v>
      </c>
      <c r="B606">
        <v>582</v>
      </c>
      <c r="C606" t="s">
        <v>496</v>
      </c>
    </row>
    <row r="607" spans="1:3">
      <c r="A607" t="s">
        <v>75</v>
      </c>
      <c r="B607">
        <v>58201</v>
      </c>
      <c r="C607" t="s">
        <v>497</v>
      </c>
    </row>
    <row r="608" spans="1:3">
      <c r="A608" t="s">
        <v>75</v>
      </c>
      <c r="B608">
        <v>58202</v>
      </c>
      <c r="C608" t="s">
        <v>498</v>
      </c>
    </row>
    <row r="609" spans="1:3">
      <c r="A609" t="s">
        <v>73</v>
      </c>
      <c r="B609">
        <v>583</v>
      </c>
      <c r="C609" t="s">
        <v>499</v>
      </c>
    </row>
    <row r="610" spans="1:3">
      <c r="A610" t="s">
        <v>75</v>
      </c>
      <c r="B610">
        <v>58301</v>
      </c>
      <c r="C610" t="s">
        <v>500</v>
      </c>
    </row>
    <row r="611" spans="1:3">
      <c r="A611" t="s">
        <v>75</v>
      </c>
      <c r="B611">
        <v>58302</v>
      </c>
      <c r="C611" t="s">
        <v>501</v>
      </c>
    </row>
    <row r="612" spans="1:3">
      <c r="A612" t="s">
        <v>73</v>
      </c>
      <c r="B612">
        <v>589</v>
      </c>
      <c r="C612" t="s">
        <v>502</v>
      </c>
    </row>
    <row r="613" spans="1:3">
      <c r="A613" t="s">
        <v>75</v>
      </c>
      <c r="B613">
        <v>58901</v>
      </c>
      <c r="C613" t="s">
        <v>503</v>
      </c>
    </row>
    <row r="614" spans="1:3">
      <c r="A614" t="s">
        <v>75</v>
      </c>
      <c r="B614">
        <v>58902</v>
      </c>
      <c r="C614" t="s">
        <v>504</v>
      </c>
    </row>
    <row r="615" spans="1:3">
      <c r="A615" t="s">
        <v>71</v>
      </c>
      <c r="B615">
        <v>5900</v>
      </c>
      <c r="C615" t="s">
        <v>505</v>
      </c>
    </row>
    <row r="616" spans="1:3">
      <c r="A616" t="s">
        <v>73</v>
      </c>
      <c r="B616">
        <v>591</v>
      </c>
      <c r="C616" t="s">
        <v>506</v>
      </c>
    </row>
    <row r="617" spans="1:3">
      <c r="A617" t="s">
        <v>75</v>
      </c>
      <c r="B617">
        <v>59101</v>
      </c>
      <c r="C617" t="s">
        <v>506</v>
      </c>
    </row>
    <row r="618" spans="1:3">
      <c r="A618" t="s">
        <v>73</v>
      </c>
      <c r="B618">
        <v>592</v>
      </c>
      <c r="C618" t="s">
        <v>507</v>
      </c>
    </row>
    <row r="619" spans="1:3">
      <c r="A619" t="s">
        <v>75</v>
      </c>
      <c r="B619">
        <v>59201</v>
      </c>
      <c r="C619" t="s">
        <v>507</v>
      </c>
    </row>
    <row r="620" spans="1:3">
      <c r="A620" t="s">
        <v>73</v>
      </c>
      <c r="B620">
        <v>593</v>
      </c>
      <c r="C620" t="s">
        <v>508</v>
      </c>
    </row>
    <row r="621" spans="1:3">
      <c r="A621" t="s">
        <v>75</v>
      </c>
      <c r="B621">
        <v>59301</v>
      </c>
      <c r="C621" t="s">
        <v>508</v>
      </c>
    </row>
    <row r="622" spans="1:3">
      <c r="A622" t="s">
        <v>73</v>
      </c>
      <c r="B622">
        <v>594</v>
      </c>
      <c r="C622" t="s">
        <v>509</v>
      </c>
    </row>
    <row r="623" spans="1:3">
      <c r="A623" t="s">
        <v>75</v>
      </c>
      <c r="B623">
        <v>59401</v>
      </c>
      <c r="C623" t="s">
        <v>509</v>
      </c>
    </row>
    <row r="624" spans="1:3">
      <c r="A624" t="s">
        <v>73</v>
      </c>
      <c r="B624">
        <v>595</v>
      </c>
      <c r="C624" t="s">
        <v>510</v>
      </c>
    </row>
    <row r="625" spans="1:3">
      <c r="A625" t="s">
        <v>75</v>
      </c>
      <c r="B625">
        <v>59501</v>
      </c>
      <c r="C625" t="s">
        <v>510</v>
      </c>
    </row>
    <row r="626" spans="1:3">
      <c r="A626" t="s">
        <v>73</v>
      </c>
      <c r="B626">
        <v>596</v>
      </c>
      <c r="C626" t="s">
        <v>511</v>
      </c>
    </row>
    <row r="627" spans="1:3">
      <c r="A627" t="s">
        <v>75</v>
      </c>
      <c r="B627">
        <v>59601</v>
      </c>
      <c r="C627" t="s">
        <v>511</v>
      </c>
    </row>
    <row r="628" spans="1:3">
      <c r="A628" t="s">
        <v>73</v>
      </c>
      <c r="B628">
        <v>597</v>
      </c>
      <c r="C628" t="s">
        <v>512</v>
      </c>
    </row>
    <row r="629" spans="1:3">
      <c r="A629" t="s">
        <v>75</v>
      </c>
      <c r="B629">
        <v>59701</v>
      </c>
      <c r="C629" t="s">
        <v>513</v>
      </c>
    </row>
    <row r="630" spans="1:3">
      <c r="A630" t="s">
        <v>73</v>
      </c>
      <c r="B630">
        <v>598</v>
      </c>
      <c r="C630" t="s">
        <v>514</v>
      </c>
    </row>
    <row r="631" spans="1:3">
      <c r="A631" t="s">
        <v>75</v>
      </c>
      <c r="B631">
        <v>59801</v>
      </c>
      <c r="C631" t="s">
        <v>515</v>
      </c>
    </row>
    <row r="632" spans="1:3">
      <c r="A632" t="s">
        <v>73</v>
      </c>
      <c r="B632">
        <v>599</v>
      </c>
      <c r="C632" t="s">
        <v>516</v>
      </c>
    </row>
    <row r="633" spans="1:3">
      <c r="A633" t="s">
        <v>75</v>
      </c>
      <c r="B633">
        <v>59901</v>
      </c>
      <c r="C633" t="s">
        <v>516</v>
      </c>
    </row>
    <row r="634" spans="1:3">
      <c r="A634" t="s">
        <v>69</v>
      </c>
      <c r="B634">
        <v>6000</v>
      </c>
      <c r="C634" t="s">
        <v>517</v>
      </c>
    </row>
    <row r="635" spans="1:3">
      <c r="A635" t="s">
        <v>71</v>
      </c>
      <c r="B635">
        <v>6100</v>
      </c>
      <c r="C635" t="s">
        <v>518</v>
      </c>
    </row>
    <row r="636" spans="1:3">
      <c r="A636" t="s">
        <v>73</v>
      </c>
      <c r="B636">
        <v>611</v>
      </c>
      <c r="C636" t="s">
        <v>519</v>
      </c>
    </row>
    <row r="637" spans="1:3">
      <c r="A637" t="s">
        <v>75</v>
      </c>
      <c r="B637">
        <v>61101</v>
      </c>
      <c r="C637" t="s">
        <v>520</v>
      </c>
    </row>
    <row r="638" spans="1:3">
      <c r="A638" t="s">
        <v>73</v>
      </c>
      <c r="B638">
        <v>612</v>
      </c>
      <c r="C638" t="s">
        <v>521</v>
      </c>
    </row>
    <row r="639" spans="1:3">
      <c r="A639" t="s">
        <v>75</v>
      </c>
      <c r="B639">
        <v>61201</v>
      </c>
      <c r="C639" t="s">
        <v>522</v>
      </c>
    </row>
    <row r="640" spans="1:3">
      <c r="A640" t="s">
        <v>73</v>
      </c>
      <c r="B640">
        <v>613</v>
      </c>
      <c r="C640" t="s">
        <v>523</v>
      </c>
    </row>
    <row r="641" spans="1:3">
      <c r="A641" t="s">
        <v>75</v>
      </c>
      <c r="B641">
        <v>61301</v>
      </c>
      <c r="C641" t="s">
        <v>524</v>
      </c>
    </row>
    <row r="642" spans="1:3">
      <c r="A642" t="s">
        <v>73</v>
      </c>
      <c r="B642">
        <v>614</v>
      </c>
      <c r="C642" t="s">
        <v>525</v>
      </c>
    </row>
    <row r="643" spans="1:3">
      <c r="A643" t="s">
        <v>75</v>
      </c>
      <c r="B643">
        <v>61401</v>
      </c>
      <c r="C643" t="s">
        <v>526</v>
      </c>
    </row>
    <row r="644" spans="1:3">
      <c r="A644" t="s">
        <v>73</v>
      </c>
      <c r="B644">
        <v>615</v>
      </c>
      <c r="C644" t="s">
        <v>527</v>
      </c>
    </row>
    <row r="645" spans="1:3">
      <c r="A645" t="s">
        <v>75</v>
      </c>
      <c r="B645">
        <v>61501</v>
      </c>
      <c r="C645" t="s">
        <v>528</v>
      </c>
    </row>
    <row r="646" spans="1:3">
      <c r="A646" t="s">
        <v>73</v>
      </c>
      <c r="B646">
        <v>616</v>
      </c>
      <c r="C646" t="s">
        <v>529</v>
      </c>
    </row>
    <row r="647" spans="1:3">
      <c r="A647" t="s">
        <v>75</v>
      </c>
      <c r="B647">
        <v>61601</v>
      </c>
      <c r="C647" t="s">
        <v>529</v>
      </c>
    </row>
    <row r="648" spans="1:3">
      <c r="A648" t="s">
        <v>73</v>
      </c>
      <c r="B648">
        <v>617</v>
      </c>
      <c r="C648" t="s">
        <v>530</v>
      </c>
    </row>
    <row r="649" spans="1:3">
      <c r="A649" t="s">
        <v>75</v>
      </c>
      <c r="B649">
        <v>61701</v>
      </c>
      <c r="C649" t="s">
        <v>530</v>
      </c>
    </row>
    <row r="650" spans="1:3">
      <c r="A650" t="s">
        <v>73</v>
      </c>
      <c r="B650">
        <v>619</v>
      </c>
      <c r="C650" t="s">
        <v>531</v>
      </c>
    </row>
    <row r="651" spans="1:3">
      <c r="A651" t="s">
        <v>75</v>
      </c>
      <c r="B651">
        <v>61901</v>
      </c>
      <c r="C651" t="s">
        <v>531</v>
      </c>
    </row>
    <row r="652" spans="1:3">
      <c r="A652" t="s">
        <v>71</v>
      </c>
      <c r="B652">
        <v>6200</v>
      </c>
      <c r="C652" t="s">
        <v>683</v>
      </c>
    </row>
    <row r="653" spans="1:3">
      <c r="A653" t="s">
        <v>73</v>
      </c>
      <c r="B653">
        <v>621</v>
      </c>
      <c r="C653" t="s">
        <v>520</v>
      </c>
    </row>
    <row r="654" spans="1:3">
      <c r="A654" t="s">
        <v>75</v>
      </c>
      <c r="B654">
        <v>62101</v>
      </c>
      <c r="C654" t="s">
        <v>519</v>
      </c>
    </row>
    <row r="655" spans="1:3">
      <c r="A655" t="s">
        <v>73</v>
      </c>
      <c r="B655">
        <v>622</v>
      </c>
      <c r="C655" t="s">
        <v>522</v>
      </c>
    </row>
    <row r="656" spans="1:3">
      <c r="A656" t="s">
        <v>75</v>
      </c>
      <c r="B656">
        <v>62201</v>
      </c>
      <c r="C656" t="s">
        <v>522</v>
      </c>
    </row>
    <row r="657" spans="1:3">
      <c r="A657" t="s">
        <v>73</v>
      </c>
      <c r="B657">
        <v>623</v>
      </c>
      <c r="C657" t="s">
        <v>523</v>
      </c>
    </row>
    <row r="658" spans="1:3">
      <c r="A658" t="s">
        <v>75</v>
      </c>
      <c r="B658">
        <v>62301</v>
      </c>
      <c r="C658" t="s">
        <v>532</v>
      </c>
    </row>
    <row r="659" spans="1:3">
      <c r="A659" t="s">
        <v>73</v>
      </c>
      <c r="B659">
        <v>624</v>
      </c>
      <c r="C659" t="s">
        <v>525</v>
      </c>
    </row>
    <row r="660" spans="1:3">
      <c r="A660" t="s">
        <v>75</v>
      </c>
      <c r="B660">
        <v>62401</v>
      </c>
      <c r="C660" t="s">
        <v>526</v>
      </c>
    </row>
    <row r="661" spans="1:3">
      <c r="A661" t="s">
        <v>73</v>
      </c>
      <c r="B661">
        <v>625</v>
      </c>
      <c r="C661" t="s">
        <v>527</v>
      </c>
    </row>
    <row r="662" spans="1:3">
      <c r="A662" t="s">
        <v>75</v>
      </c>
      <c r="B662">
        <v>62501</v>
      </c>
      <c r="C662" t="s">
        <v>527</v>
      </c>
    </row>
    <row r="663" spans="1:3">
      <c r="A663" t="s">
        <v>73</v>
      </c>
      <c r="B663">
        <v>626</v>
      </c>
      <c r="C663" t="s">
        <v>533</v>
      </c>
    </row>
    <row r="664" spans="1:3">
      <c r="A664" t="s">
        <v>75</v>
      </c>
      <c r="B664">
        <v>62601</v>
      </c>
      <c r="C664" t="s">
        <v>529</v>
      </c>
    </row>
    <row r="665" spans="1:3">
      <c r="A665" t="s">
        <v>73</v>
      </c>
      <c r="B665">
        <v>627</v>
      </c>
      <c r="C665" t="s">
        <v>530</v>
      </c>
    </row>
    <row r="666" spans="1:3">
      <c r="A666" t="s">
        <v>75</v>
      </c>
      <c r="B666">
        <v>62701</v>
      </c>
      <c r="C666" t="s">
        <v>530</v>
      </c>
    </row>
    <row r="667" spans="1:3">
      <c r="A667" t="s">
        <v>73</v>
      </c>
      <c r="B667">
        <v>629</v>
      </c>
      <c r="C667" t="s">
        <v>531</v>
      </c>
    </row>
    <row r="668" spans="1:3">
      <c r="A668" t="s">
        <v>75</v>
      </c>
      <c r="B668">
        <v>62901</v>
      </c>
      <c r="C668" t="s">
        <v>534</v>
      </c>
    </row>
    <row r="669" spans="1:3">
      <c r="A669" t="s">
        <v>71</v>
      </c>
      <c r="B669">
        <v>6300</v>
      </c>
      <c r="C669" t="s">
        <v>535</v>
      </c>
    </row>
    <row r="670" spans="1:3">
      <c r="A670" t="s">
        <v>73</v>
      </c>
      <c r="B670">
        <v>631</v>
      </c>
      <c r="C670" t="s">
        <v>536</v>
      </c>
    </row>
    <row r="671" spans="1:3">
      <c r="A671" t="s">
        <v>75</v>
      </c>
      <c r="B671">
        <v>63101</v>
      </c>
      <c r="C671" t="s">
        <v>536</v>
      </c>
    </row>
    <row r="672" spans="1:3">
      <c r="A672" t="s">
        <v>73</v>
      </c>
      <c r="B672">
        <v>632</v>
      </c>
      <c r="C672" t="s">
        <v>537</v>
      </c>
    </row>
    <row r="673" spans="1:3">
      <c r="A673" t="s">
        <v>75</v>
      </c>
      <c r="B673">
        <v>63201</v>
      </c>
      <c r="C673" t="s">
        <v>537</v>
      </c>
    </row>
    <row r="674" spans="1:3">
      <c r="A674" t="s">
        <v>69</v>
      </c>
      <c r="B674">
        <v>7000</v>
      </c>
      <c r="C674" t="s">
        <v>538</v>
      </c>
    </row>
    <row r="675" spans="1:3">
      <c r="A675" t="s">
        <v>71</v>
      </c>
      <c r="B675">
        <v>7100</v>
      </c>
      <c r="C675" t="s">
        <v>539</v>
      </c>
    </row>
    <row r="676" spans="1:3">
      <c r="A676" t="s">
        <v>73</v>
      </c>
      <c r="B676">
        <v>711</v>
      </c>
      <c r="C676" t="s">
        <v>540</v>
      </c>
    </row>
    <row r="677" spans="1:3">
      <c r="A677" t="s">
        <v>75</v>
      </c>
      <c r="B677">
        <v>71101</v>
      </c>
      <c r="C677" t="s">
        <v>541</v>
      </c>
    </row>
    <row r="678" spans="1:3">
      <c r="A678" t="s">
        <v>75</v>
      </c>
      <c r="B678">
        <v>71109</v>
      </c>
      <c r="C678" t="s">
        <v>542</v>
      </c>
    </row>
    <row r="679" spans="1:3">
      <c r="A679" t="s">
        <v>73</v>
      </c>
      <c r="B679">
        <v>712</v>
      </c>
      <c r="C679" t="s">
        <v>543</v>
      </c>
    </row>
    <row r="680" spans="1:3">
      <c r="A680" t="s">
        <v>71</v>
      </c>
      <c r="B680">
        <v>7200</v>
      </c>
      <c r="C680" t="s">
        <v>544</v>
      </c>
    </row>
    <row r="681" spans="1:3">
      <c r="A681" t="s">
        <v>73</v>
      </c>
      <c r="B681">
        <v>721</v>
      </c>
      <c r="C681" t="s">
        <v>545</v>
      </c>
    </row>
    <row r="682" spans="1:3">
      <c r="A682" t="s">
        <v>75</v>
      </c>
      <c r="B682">
        <v>72101</v>
      </c>
      <c r="C682" t="s">
        <v>545</v>
      </c>
    </row>
    <row r="683" spans="1:3">
      <c r="A683" t="s">
        <v>73</v>
      </c>
      <c r="B683">
        <v>722</v>
      </c>
      <c r="C683" t="s">
        <v>546</v>
      </c>
    </row>
    <row r="684" spans="1:3">
      <c r="A684" t="s">
        <v>75</v>
      </c>
      <c r="B684">
        <v>72201</v>
      </c>
      <c r="C684" t="s">
        <v>546</v>
      </c>
    </row>
    <row r="685" spans="1:3">
      <c r="A685" t="s">
        <v>73</v>
      </c>
      <c r="B685">
        <v>723</v>
      </c>
      <c r="C685" t="s">
        <v>547</v>
      </c>
    </row>
    <row r="686" spans="1:3">
      <c r="A686" t="s">
        <v>75</v>
      </c>
      <c r="B686">
        <v>72301</v>
      </c>
      <c r="C686" t="s">
        <v>547</v>
      </c>
    </row>
    <row r="687" spans="1:3">
      <c r="A687" t="s">
        <v>73</v>
      </c>
      <c r="B687">
        <v>724</v>
      </c>
      <c r="C687" t="s">
        <v>548</v>
      </c>
    </row>
    <row r="688" spans="1:3">
      <c r="A688" t="s">
        <v>75</v>
      </c>
      <c r="B688">
        <v>72401</v>
      </c>
      <c r="C688" t="s">
        <v>549</v>
      </c>
    </row>
    <row r="689" spans="1:3">
      <c r="A689" t="s">
        <v>73</v>
      </c>
      <c r="B689">
        <v>725</v>
      </c>
      <c r="C689" t="s">
        <v>550</v>
      </c>
    </row>
    <row r="690" spans="1:3">
      <c r="A690" t="s">
        <v>75</v>
      </c>
      <c r="B690">
        <v>72501</v>
      </c>
      <c r="C690" t="s">
        <v>550</v>
      </c>
    </row>
    <row r="691" spans="1:3">
      <c r="A691" t="s">
        <v>73</v>
      </c>
      <c r="B691">
        <v>726</v>
      </c>
      <c r="C691" t="s">
        <v>551</v>
      </c>
    </row>
    <row r="692" spans="1:3">
      <c r="A692" t="s">
        <v>75</v>
      </c>
      <c r="B692">
        <v>72601</v>
      </c>
      <c r="C692" t="s">
        <v>551</v>
      </c>
    </row>
    <row r="693" spans="1:3">
      <c r="A693" t="s">
        <v>73</v>
      </c>
      <c r="B693">
        <v>727</v>
      </c>
      <c r="C693" t="s">
        <v>552</v>
      </c>
    </row>
    <row r="694" spans="1:3">
      <c r="A694" t="s">
        <v>75</v>
      </c>
      <c r="B694">
        <v>72701</v>
      </c>
      <c r="C694" t="s">
        <v>553</v>
      </c>
    </row>
    <row r="695" spans="1:3">
      <c r="A695" t="s">
        <v>73</v>
      </c>
      <c r="B695">
        <v>728</v>
      </c>
      <c r="C695" t="s">
        <v>554</v>
      </c>
    </row>
    <row r="696" spans="1:3">
      <c r="A696" t="s">
        <v>75</v>
      </c>
      <c r="B696">
        <v>72801</v>
      </c>
      <c r="C696" t="s">
        <v>555</v>
      </c>
    </row>
    <row r="697" spans="1:3">
      <c r="A697" t="s">
        <v>73</v>
      </c>
      <c r="B697">
        <v>729</v>
      </c>
      <c r="C697" t="s">
        <v>556</v>
      </c>
    </row>
    <row r="698" spans="1:3">
      <c r="A698" t="s">
        <v>75</v>
      </c>
      <c r="B698">
        <v>72901</v>
      </c>
      <c r="C698" t="s">
        <v>557</v>
      </c>
    </row>
    <row r="699" spans="1:3">
      <c r="A699" t="s">
        <v>71</v>
      </c>
      <c r="B699">
        <v>7300</v>
      </c>
      <c r="C699" t="s">
        <v>558</v>
      </c>
    </row>
    <row r="700" spans="1:3">
      <c r="A700" t="s">
        <v>73</v>
      </c>
      <c r="B700">
        <v>731</v>
      </c>
      <c r="C700" t="s">
        <v>559</v>
      </c>
    </row>
    <row r="701" spans="1:3">
      <c r="A701" t="s">
        <v>75</v>
      </c>
      <c r="B701">
        <v>73101</v>
      </c>
      <c r="C701" t="s">
        <v>559</v>
      </c>
    </row>
    <row r="702" spans="1:3">
      <c r="A702" t="s">
        <v>73</v>
      </c>
      <c r="B702">
        <v>732</v>
      </c>
      <c r="C702" t="s">
        <v>560</v>
      </c>
    </row>
    <row r="703" spans="1:3">
      <c r="A703" t="s">
        <v>75</v>
      </c>
      <c r="B703">
        <v>73201</v>
      </c>
      <c r="C703" t="s">
        <v>560</v>
      </c>
    </row>
    <row r="704" spans="1:3">
      <c r="A704" t="s">
        <v>73</v>
      </c>
      <c r="B704">
        <v>733</v>
      </c>
      <c r="C704" t="s">
        <v>561</v>
      </c>
    </row>
    <row r="705" spans="1:3">
      <c r="A705" t="s">
        <v>75</v>
      </c>
      <c r="B705">
        <v>73301</v>
      </c>
      <c r="C705" t="s">
        <v>561</v>
      </c>
    </row>
    <row r="706" spans="1:3">
      <c r="A706" t="s">
        <v>73</v>
      </c>
      <c r="B706">
        <v>734</v>
      </c>
      <c r="C706" t="s">
        <v>562</v>
      </c>
    </row>
    <row r="707" spans="1:3">
      <c r="A707" t="s">
        <v>75</v>
      </c>
      <c r="B707">
        <v>73401</v>
      </c>
      <c r="C707" t="s">
        <v>563</v>
      </c>
    </row>
    <row r="708" spans="1:3">
      <c r="A708" t="s">
        <v>73</v>
      </c>
      <c r="B708">
        <v>735</v>
      </c>
      <c r="C708" t="s">
        <v>564</v>
      </c>
    </row>
    <row r="709" spans="1:3">
      <c r="A709" t="s">
        <v>75</v>
      </c>
      <c r="B709">
        <v>73501</v>
      </c>
      <c r="C709" t="s">
        <v>564</v>
      </c>
    </row>
    <row r="710" spans="1:3">
      <c r="A710" t="s">
        <v>73</v>
      </c>
      <c r="B710">
        <v>739</v>
      </c>
      <c r="C710" t="s">
        <v>565</v>
      </c>
    </row>
    <row r="711" spans="1:3">
      <c r="A711" t="s">
        <v>75</v>
      </c>
      <c r="B711">
        <v>73901</v>
      </c>
      <c r="C711" t="s">
        <v>565</v>
      </c>
    </row>
    <row r="712" spans="1:3">
      <c r="A712" t="s">
        <v>71</v>
      </c>
      <c r="B712">
        <v>7400</v>
      </c>
      <c r="C712" t="s">
        <v>566</v>
      </c>
    </row>
    <row r="713" spans="1:3">
      <c r="A713" t="s">
        <v>73</v>
      </c>
      <c r="B713">
        <v>741</v>
      </c>
      <c r="C713" t="s">
        <v>567</v>
      </c>
    </row>
    <row r="714" spans="1:3">
      <c r="A714" t="s">
        <v>75</v>
      </c>
      <c r="B714">
        <v>74101</v>
      </c>
      <c r="C714" t="s">
        <v>568</v>
      </c>
    </row>
    <row r="715" spans="1:3">
      <c r="A715" t="s">
        <v>73</v>
      </c>
      <c r="B715">
        <v>742</v>
      </c>
      <c r="C715" t="s">
        <v>569</v>
      </c>
    </row>
    <row r="716" spans="1:3">
      <c r="A716" t="s">
        <v>75</v>
      </c>
      <c r="B716">
        <v>74201</v>
      </c>
      <c r="C716" t="s">
        <v>570</v>
      </c>
    </row>
    <row r="717" spans="1:3">
      <c r="A717" t="s">
        <v>73</v>
      </c>
      <c r="B717">
        <v>743</v>
      </c>
      <c r="C717" t="s">
        <v>571</v>
      </c>
    </row>
    <row r="718" spans="1:3">
      <c r="A718" t="s">
        <v>75</v>
      </c>
      <c r="B718">
        <v>74301</v>
      </c>
      <c r="C718" t="s">
        <v>572</v>
      </c>
    </row>
    <row r="719" spans="1:3">
      <c r="A719" t="s">
        <v>73</v>
      </c>
      <c r="B719">
        <v>744</v>
      </c>
      <c r="C719" t="s">
        <v>573</v>
      </c>
    </row>
    <row r="720" spans="1:3">
      <c r="A720" t="s">
        <v>73</v>
      </c>
      <c r="B720">
        <v>745</v>
      </c>
      <c r="C720" t="s">
        <v>574</v>
      </c>
    </row>
    <row r="721" spans="1:3">
      <c r="A721" t="s">
        <v>75</v>
      </c>
      <c r="B721">
        <v>74501</v>
      </c>
      <c r="C721" t="s">
        <v>575</v>
      </c>
    </row>
    <row r="722" spans="1:3">
      <c r="A722" t="s">
        <v>73</v>
      </c>
      <c r="B722">
        <v>746</v>
      </c>
      <c r="C722" t="s">
        <v>576</v>
      </c>
    </row>
    <row r="723" spans="1:3">
      <c r="A723" t="s">
        <v>75</v>
      </c>
      <c r="B723">
        <v>74601</v>
      </c>
      <c r="C723" t="s">
        <v>577</v>
      </c>
    </row>
    <row r="724" spans="1:3">
      <c r="A724" t="s">
        <v>73</v>
      </c>
      <c r="B724">
        <v>747</v>
      </c>
      <c r="C724" t="s">
        <v>578</v>
      </c>
    </row>
    <row r="725" spans="1:3">
      <c r="A725" t="s">
        <v>75</v>
      </c>
      <c r="B725">
        <v>74701</v>
      </c>
      <c r="C725" t="s">
        <v>579</v>
      </c>
    </row>
    <row r="726" spans="1:3">
      <c r="A726" t="s">
        <v>73</v>
      </c>
      <c r="B726">
        <v>748</v>
      </c>
      <c r="C726" t="s">
        <v>580</v>
      </c>
    </row>
    <row r="727" spans="1:3">
      <c r="A727" t="s">
        <v>75</v>
      </c>
      <c r="B727">
        <v>74801</v>
      </c>
      <c r="C727" t="s">
        <v>575</v>
      </c>
    </row>
    <row r="728" spans="1:3">
      <c r="A728" t="s">
        <v>73</v>
      </c>
      <c r="B728">
        <v>749</v>
      </c>
      <c r="C728" t="s">
        <v>581</v>
      </c>
    </row>
    <row r="729" spans="1:3">
      <c r="A729" t="s">
        <v>75</v>
      </c>
      <c r="B729">
        <v>74901</v>
      </c>
      <c r="C729" t="s">
        <v>582</v>
      </c>
    </row>
    <row r="730" spans="1:3">
      <c r="A730" t="s">
        <v>71</v>
      </c>
      <c r="B730">
        <v>7500</v>
      </c>
      <c r="C730" t="s">
        <v>583</v>
      </c>
    </row>
    <row r="731" spans="1:3">
      <c r="A731" t="s">
        <v>73</v>
      </c>
      <c r="B731">
        <v>751</v>
      </c>
      <c r="C731" t="s">
        <v>584</v>
      </c>
    </row>
    <row r="732" spans="1:3">
      <c r="A732" t="s">
        <v>75</v>
      </c>
      <c r="B732">
        <v>75101</v>
      </c>
      <c r="C732" t="s">
        <v>585</v>
      </c>
    </row>
    <row r="733" spans="1:3">
      <c r="A733" t="s">
        <v>73</v>
      </c>
      <c r="B733">
        <v>752</v>
      </c>
      <c r="C733" t="s">
        <v>586</v>
      </c>
    </row>
    <row r="734" spans="1:3">
      <c r="A734" t="s">
        <v>75</v>
      </c>
      <c r="B734">
        <v>75201</v>
      </c>
      <c r="C734" t="s">
        <v>587</v>
      </c>
    </row>
    <row r="735" spans="1:3">
      <c r="A735" t="s">
        <v>73</v>
      </c>
      <c r="B735">
        <v>753</v>
      </c>
      <c r="C735" t="s">
        <v>588</v>
      </c>
    </row>
    <row r="736" spans="1:3">
      <c r="A736" t="s">
        <v>75</v>
      </c>
      <c r="B736">
        <v>75301</v>
      </c>
      <c r="C736" t="s">
        <v>589</v>
      </c>
    </row>
    <row r="737" spans="1:3">
      <c r="A737" t="s">
        <v>73</v>
      </c>
      <c r="B737">
        <v>754</v>
      </c>
      <c r="C737" t="s">
        <v>590</v>
      </c>
    </row>
    <row r="738" spans="1:3">
      <c r="A738" t="s">
        <v>75</v>
      </c>
      <c r="B738">
        <v>75401</v>
      </c>
      <c r="C738" t="s">
        <v>590</v>
      </c>
    </row>
    <row r="739" spans="1:3">
      <c r="A739" t="s">
        <v>73</v>
      </c>
      <c r="B739">
        <v>755</v>
      </c>
      <c r="C739" t="s">
        <v>591</v>
      </c>
    </row>
    <row r="740" spans="1:3">
      <c r="A740" t="s">
        <v>75</v>
      </c>
      <c r="B740">
        <v>75501</v>
      </c>
      <c r="C740" t="s">
        <v>591</v>
      </c>
    </row>
    <row r="741" spans="1:3">
      <c r="A741" t="s">
        <v>73</v>
      </c>
      <c r="B741">
        <v>756</v>
      </c>
      <c r="C741" t="s">
        <v>592</v>
      </c>
    </row>
    <row r="742" spans="1:3">
      <c r="A742" t="s">
        <v>75</v>
      </c>
      <c r="B742">
        <v>75601</v>
      </c>
      <c r="C742" t="s">
        <v>593</v>
      </c>
    </row>
    <row r="743" spans="1:3">
      <c r="A743" t="s">
        <v>73</v>
      </c>
      <c r="B743">
        <v>757</v>
      </c>
      <c r="C743" t="s">
        <v>594</v>
      </c>
    </row>
    <row r="744" spans="1:3">
      <c r="A744" t="s">
        <v>75</v>
      </c>
      <c r="B744">
        <v>75701</v>
      </c>
      <c r="C744" t="s">
        <v>595</v>
      </c>
    </row>
    <row r="745" spans="1:3">
      <c r="A745" t="s">
        <v>73</v>
      </c>
      <c r="B745">
        <v>758</v>
      </c>
      <c r="C745" t="s">
        <v>596</v>
      </c>
    </row>
    <row r="746" spans="1:3">
      <c r="A746" t="s">
        <v>73</v>
      </c>
      <c r="B746">
        <v>759</v>
      </c>
      <c r="C746" t="s">
        <v>597</v>
      </c>
    </row>
    <row r="747" spans="1:3">
      <c r="A747" t="s">
        <v>75</v>
      </c>
      <c r="B747">
        <v>75901</v>
      </c>
      <c r="C747" t="s">
        <v>597</v>
      </c>
    </row>
    <row r="748" spans="1:3">
      <c r="A748" t="s">
        <v>71</v>
      </c>
      <c r="B748">
        <v>7600</v>
      </c>
      <c r="C748" t="s">
        <v>598</v>
      </c>
    </row>
    <row r="749" spans="1:3">
      <c r="A749" t="s">
        <v>73</v>
      </c>
      <c r="B749">
        <v>761</v>
      </c>
      <c r="C749" t="s">
        <v>599</v>
      </c>
    </row>
    <row r="750" spans="1:3">
      <c r="A750" t="s">
        <v>75</v>
      </c>
      <c r="B750">
        <v>76101</v>
      </c>
      <c r="C750" t="s">
        <v>600</v>
      </c>
    </row>
    <row r="751" spans="1:3">
      <c r="A751" t="s">
        <v>75</v>
      </c>
      <c r="B751">
        <v>76102</v>
      </c>
      <c r="C751" t="s">
        <v>601</v>
      </c>
    </row>
    <row r="752" spans="1:3">
      <c r="A752" t="s">
        <v>73</v>
      </c>
      <c r="B752">
        <v>762</v>
      </c>
      <c r="C752" t="s">
        <v>602</v>
      </c>
    </row>
    <row r="753" spans="1:3">
      <c r="A753" t="s">
        <v>75</v>
      </c>
      <c r="B753">
        <v>76201</v>
      </c>
      <c r="C753" t="s">
        <v>602</v>
      </c>
    </row>
    <row r="754" spans="1:3">
      <c r="A754" t="s">
        <v>71</v>
      </c>
      <c r="B754">
        <v>7900</v>
      </c>
      <c r="C754" t="s">
        <v>603</v>
      </c>
    </row>
    <row r="755" spans="1:3">
      <c r="A755" t="s">
        <v>73</v>
      </c>
      <c r="B755">
        <v>791</v>
      </c>
      <c r="C755" t="s">
        <v>604</v>
      </c>
    </row>
    <row r="756" spans="1:3">
      <c r="A756" t="s">
        <v>75</v>
      </c>
      <c r="B756">
        <v>79101</v>
      </c>
      <c r="C756" t="s">
        <v>604</v>
      </c>
    </row>
    <row r="757" spans="1:3">
      <c r="A757" t="s">
        <v>73</v>
      </c>
      <c r="B757">
        <v>792</v>
      </c>
      <c r="C757" t="s">
        <v>605</v>
      </c>
    </row>
    <row r="758" spans="1:3">
      <c r="A758" t="s">
        <v>75</v>
      </c>
      <c r="B758">
        <v>79201</v>
      </c>
      <c r="C758" t="s">
        <v>605</v>
      </c>
    </row>
    <row r="759" spans="1:3">
      <c r="A759" t="s">
        <v>73</v>
      </c>
      <c r="B759">
        <v>799</v>
      </c>
      <c r="C759" t="s">
        <v>606</v>
      </c>
    </row>
    <row r="760" spans="1:3">
      <c r="A760" t="s">
        <v>75</v>
      </c>
      <c r="B760">
        <v>79909</v>
      </c>
      <c r="C760" t="s">
        <v>607</v>
      </c>
    </row>
    <row r="761" spans="1:3">
      <c r="A761" t="s">
        <v>69</v>
      </c>
      <c r="B761">
        <v>8000</v>
      </c>
      <c r="C761" t="s">
        <v>608</v>
      </c>
    </row>
    <row r="762" spans="1:3">
      <c r="A762" t="s">
        <v>71</v>
      </c>
      <c r="B762">
        <v>8100</v>
      </c>
      <c r="C762" t="s">
        <v>609</v>
      </c>
    </row>
    <row r="763" spans="1:3">
      <c r="A763" t="s">
        <v>75</v>
      </c>
      <c r="B763">
        <v>811</v>
      </c>
      <c r="C763" t="s">
        <v>610</v>
      </c>
    </row>
    <row r="764" spans="1:3">
      <c r="A764" t="s">
        <v>75</v>
      </c>
      <c r="B764">
        <v>812</v>
      </c>
      <c r="C764" t="s">
        <v>610</v>
      </c>
    </row>
    <row r="765" spans="1:3">
      <c r="A765" t="s">
        <v>75</v>
      </c>
      <c r="B765">
        <v>813</v>
      </c>
      <c r="C765" t="s">
        <v>611</v>
      </c>
    </row>
    <row r="766" spans="1:3">
      <c r="A766" t="s">
        <v>75</v>
      </c>
      <c r="B766">
        <v>814</v>
      </c>
      <c r="C766" t="s">
        <v>612</v>
      </c>
    </row>
    <row r="767" spans="1:3">
      <c r="A767" t="s">
        <v>75</v>
      </c>
      <c r="B767">
        <v>815</v>
      </c>
      <c r="C767" t="s">
        <v>613</v>
      </c>
    </row>
    <row r="768" spans="1:3">
      <c r="A768" t="s">
        <v>75</v>
      </c>
      <c r="B768">
        <v>816</v>
      </c>
      <c r="C768" t="s">
        <v>614</v>
      </c>
    </row>
    <row r="769" spans="1:3">
      <c r="A769" t="s">
        <v>71</v>
      </c>
      <c r="B769">
        <v>8300</v>
      </c>
      <c r="C769" t="s">
        <v>615</v>
      </c>
    </row>
    <row r="770" spans="1:3">
      <c r="A770" t="s">
        <v>75</v>
      </c>
      <c r="B770">
        <v>831</v>
      </c>
      <c r="C770" t="s">
        <v>616</v>
      </c>
    </row>
    <row r="771" spans="1:3">
      <c r="A771" t="s">
        <v>75</v>
      </c>
      <c r="B771">
        <v>832</v>
      </c>
      <c r="C771" t="s">
        <v>617</v>
      </c>
    </row>
    <row r="772" spans="1:3">
      <c r="A772" t="s">
        <v>75</v>
      </c>
      <c r="B772">
        <v>833</v>
      </c>
      <c r="C772" t="s">
        <v>618</v>
      </c>
    </row>
    <row r="773" spans="1:3">
      <c r="A773" t="s">
        <v>75</v>
      </c>
      <c r="B773">
        <v>834</v>
      </c>
      <c r="C773" t="s">
        <v>619</v>
      </c>
    </row>
    <row r="774" spans="1:3">
      <c r="A774" t="s">
        <v>75</v>
      </c>
      <c r="B774">
        <v>835</v>
      </c>
      <c r="C774" t="s">
        <v>620</v>
      </c>
    </row>
    <row r="775" spans="1:3">
      <c r="A775" t="s">
        <v>71</v>
      </c>
      <c r="B775">
        <v>8500</v>
      </c>
      <c r="C775" t="s">
        <v>621</v>
      </c>
    </row>
    <row r="776" spans="1:3">
      <c r="A776" t="s">
        <v>75</v>
      </c>
      <c r="B776">
        <v>851</v>
      </c>
      <c r="C776" t="s">
        <v>622</v>
      </c>
    </row>
    <row r="777" spans="1:3">
      <c r="A777" t="s">
        <v>75</v>
      </c>
      <c r="B777">
        <v>852</v>
      </c>
      <c r="C777" t="s">
        <v>623</v>
      </c>
    </row>
    <row r="778" spans="1:3">
      <c r="A778" t="s">
        <v>75</v>
      </c>
      <c r="B778">
        <v>853</v>
      </c>
      <c r="C778" t="s">
        <v>624</v>
      </c>
    </row>
    <row r="779" spans="1:3">
      <c r="A779" t="s">
        <v>69</v>
      </c>
      <c r="B779">
        <v>9000</v>
      </c>
      <c r="C779" t="s">
        <v>625</v>
      </c>
    </row>
    <row r="780" spans="1:3">
      <c r="A780" t="s">
        <v>71</v>
      </c>
      <c r="B780">
        <v>9100</v>
      </c>
      <c r="C780" t="s">
        <v>626</v>
      </c>
    </row>
    <row r="781" spans="1:3">
      <c r="A781" t="s">
        <v>73</v>
      </c>
      <c r="B781">
        <v>911</v>
      </c>
      <c r="C781" t="s">
        <v>627</v>
      </c>
    </row>
    <row r="782" spans="1:3">
      <c r="A782" t="s">
        <v>75</v>
      </c>
      <c r="B782">
        <v>91101</v>
      </c>
      <c r="C782" t="s">
        <v>628</v>
      </c>
    </row>
    <row r="783" spans="1:3">
      <c r="A783" t="s">
        <v>73</v>
      </c>
      <c r="B783">
        <v>912</v>
      </c>
      <c r="C783" t="s">
        <v>629</v>
      </c>
    </row>
    <row r="784" spans="1:3">
      <c r="A784" t="s">
        <v>75</v>
      </c>
      <c r="B784">
        <v>91201</v>
      </c>
      <c r="C784" t="s">
        <v>629</v>
      </c>
    </row>
    <row r="785" spans="1:3">
      <c r="A785" t="s">
        <v>73</v>
      </c>
      <c r="B785">
        <v>913</v>
      </c>
      <c r="C785" t="s">
        <v>630</v>
      </c>
    </row>
    <row r="786" spans="1:3">
      <c r="A786" t="s">
        <v>75</v>
      </c>
      <c r="B786">
        <v>91301</v>
      </c>
      <c r="C786" t="s">
        <v>631</v>
      </c>
    </row>
    <row r="787" spans="1:3">
      <c r="A787" t="s">
        <v>73</v>
      </c>
      <c r="B787">
        <v>914</v>
      </c>
      <c r="C787" t="s">
        <v>632</v>
      </c>
    </row>
    <row r="788" spans="1:3">
      <c r="A788" t="s">
        <v>75</v>
      </c>
      <c r="B788">
        <v>91401</v>
      </c>
      <c r="C788" t="s">
        <v>633</v>
      </c>
    </row>
    <row r="789" spans="1:3">
      <c r="A789" t="s">
        <v>73</v>
      </c>
      <c r="B789">
        <v>915</v>
      </c>
      <c r="C789" t="s">
        <v>634</v>
      </c>
    </row>
    <row r="790" spans="1:3">
      <c r="A790" t="s">
        <v>75</v>
      </c>
      <c r="B790">
        <v>91501</v>
      </c>
      <c r="C790" t="s">
        <v>634</v>
      </c>
    </row>
    <row r="791" spans="1:3">
      <c r="A791" t="s">
        <v>73</v>
      </c>
      <c r="B791">
        <v>916</v>
      </c>
      <c r="C791" t="s">
        <v>635</v>
      </c>
    </row>
    <row r="792" spans="1:3">
      <c r="A792" t="s">
        <v>75</v>
      </c>
      <c r="B792">
        <v>91601</v>
      </c>
      <c r="C792" t="s">
        <v>636</v>
      </c>
    </row>
    <row r="793" spans="1:3">
      <c r="A793" t="s">
        <v>73</v>
      </c>
      <c r="B793">
        <v>917</v>
      </c>
      <c r="C793" t="s">
        <v>637</v>
      </c>
    </row>
    <row r="794" spans="1:3">
      <c r="A794" t="s">
        <v>75</v>
      </c>
      <c r="B794">
        <v>91701</v>
      </c>
      <c r="C794" t="s">
        <v>638</v>
      </c>
    </row>
    <row r="795" spans="1:3">
      <c r="A795" t="s">
        <v>73</v>
      </c>
      <c r="B795">
        <v>918</v>
      </c>
      <c r="C795" t="s">
        <v>639</v>
      </c>
    </row>
    <row r="796" spans="1:3">
      <c r="A796" t="s">
        <v>75</v>
      </c>
      <c r="B796">
        <v>91801</v>
      </c>
      <c r="C796" t="s">
        <v>640</v>
      </c>
    </row>
    <row r="797" spans="1:3">
      <c r="A797" t="s">
        <v>71</v>
      </c>
      <c r="B797">
        <v>9200</v>
      </c>
      <c r="C797" t="s">
        <v>641</v>
      </c>
    </row>
    <row r="798" spans="1:3">
      <c r="A798" t="s">
        <v>73</v>
      </c>
      <c r="B798">
        <v>921</v>
      </c>
      <c r="C798" t="s">
        <v>642</v>
      </c>
    </row>
    <row r="799" spans="1:3">
      <c r="A799" t="s">
        <v>75</v>
      </c>
      <c r="B799">
        <v>9211</v>
      </c>
      <c r="C799" t="s">
        <v>643</v>
      </c>
    </row>
    <row r="800" spans="1:3">
      <c r="A800" t="s">
        <v>73</v>
      </c>
      <c r="B800">
        <v>922</v>
      </c>
      <c r="C800" t="s">
        <v>644</v>
      </c>
    </row>
    <row r="801" spans="1:3">
      <c r="A801" t="s">
        <v>75</v>
      </c>
      <c r="B801">
        <v>92201</v>
      </c>
      <c r="C801" t="s">
        <v>644</v>
      </c>
    </row>
    <row r="802" spans="1:3">
      <c r="A802" t="s">
        <v>73</v>
      </c>
      <c r="B802">
        <v>923</v>
      </c>
      <c r="C802" t="s">
        <v>645</v>
      </c>
    </row>
    <row r="803" spans="1:3">
      <c r="A803" t="s">
        <v>75</v>
      </c>
      <c r="B803">
        <v>92301</v>
      </c>
      <c r="C803" t="s">
        <v>646</v>
      </c>
    </row>
    <row r="804" spans="1:3">
      <c r="A804" t="s">
        <v>73</v>
      </c>
      <c r="B804">
        <v>924</v>
      </c>
      <c r="C804" t="s">
        <v>647</v>
      </c>
    </row>
    <row r="805" spans="1:3">
      <c r="A805" t="s">
        <v>75</v>
      </c>
      <c r="B805">
        <v>92401</v>
      </c>
      <c r="C805" t="s">
        <v>648</v>
      </c>
    </row>
    <row r="806" spans="1:3">
      <c r="A806" t="s">
        <v>73</v>
      </c>
      <c r="B806">
        <v>925</v>
      </c>
      <c r="C806" t="s">
        <v>649</v>
      </c>
    </row>
    <row r="807" spans="1:3">
      <c r="A807" t="s">
        <v>75</v>
      </c>
      <c r="B807">
        <v>92501</v>
      </c>
      <c r="C807" t="s">
        <v>649</v>
      </c>
    </row>
    <row r="808" spans="1:3">
      <c r="A808" t="s">
        <v>73</v>
      </c>
      <c r="B808">
        <v>926</v>
      </c>
      <c r="C808" t="s">
        <v>650</v>
      </c>
    </row>
    <row r="809" spans="1:3">
      <c r="A809" t="s">
        <v>75</v>
      </c>
      <c r="B809">
        <v>92601</v>
      </c>
      <c r="C809" t="s">
        <v>650</v>
      </c>
    </row>
    <row r="810" spans="1:3">
      <c r="A810" t="s">
        <v>73</v>
      </c>
      <c r="B810">
        <v>927</v>
      </c>
      <c r="C810" t="s">
        <v>651</v>
      </c>
    </row>
    <row r="811" spans="1:3">
      <c r="A811" t="s">
        <v>75</v>
      </c>
      <c r="B811">
        <v>92701</v>
      </c>
      <c r="C811" t="s">
        <v>651</v>
      </c>
    </row>
    <row r="812" spans="1:3">
      <c r="A812" t="s">
        <v>73</v>
      </c>
      <c r="B812">
        <v>928</v>
      </c>
      <c r="C812" t="s">
        <v>652</v>
      </c>
    </row>
    <row r="813" spans="1:3">
      <c r="A813" t="s">
        <v>75</v>
      </c>
      <c r="B813">
        <v>92801</v>
      </c>
      <c r="C813" t="s">
        <v>652</v>
      </c>
    </row>
    <row r="814" spans="1:3">
      <c r="A814" t="s">
        <v>71</v>
      </c>
      <c r="B814">
        <v>9300</v>
      </c>
      <c r="C814" t="s">
        <v>653</v>
      </c>
    </row>
    <row r="815" spans="1:3">
      <c r="A815" t="s">
        <v>73</v>
      </c>
      <c r="B815">
        <v>931</v>
      </c>
      <c r="C815" t="s">
        <v>654</v>
      </c>
    </row>
    <row r="816" spans="1:3">
      <c r="A816" t="s">
        <v>75</v>
      </c>
      <c r="B816">
        <v>93101</v>
      </c>
      <c r="C816" t="s">
        <v>655</v>
      </c>
    </row>
    <row r="817" spans="1:3">
      <c r="A817" t="s">
        <v>73</v>
      </c>
      <c r="B817">
        <v>932</v>
      </c>
      <c r="C817" t="s">
        <v>656</v>
      </c>
    </row>
    <row r="818" spans="1:3">
      <c r="A818" t="s">
        <v>75</v>
      </c>
      <c r="B818">
        <v>93201</v>
      </c>
      <c r="C818" t="s">
        <v>656</v>
      </c>
    </row>
    <row r="819" spans="1:3">
      <c r="A819" t="s">
        <v>71</v>
      </c>
      <c r="B819">
        <v>9400</v>
      </c>
      <c r="C819" t="s">
        <v>657</v>
      </c>
    </row>
    <row r="820" spans="1:3">
      <c r="A820" t="s">
        <v>73</v>
      </c>
      <c r="B820">
        <v>941</v>
      </c>
      <c r="C820" t="s">
        <v>658</v>
      </c>
    </row>
    <row r="821" spans="1:3">
      <c r="A821" t="s">
        <v>75</v>
      </c>
      <c r="B821">
        <v>94101</v>
      </c>
      <c r="C821" t="s">
        <v>658</v>
      </c>
    </row>
    <row r="822" spans="1:3">
      <c r="A822" t="s">
        <v>73</v>
      </c>
      <c r="B822">
        <v>942</v>
      </c>
      <c r="C822" t="s">
        <v>659</v>
      </c>
    </row>
    <row r="823" spans="1:3">
      <c r="A823" t="s">
        <v>75</v>
      </c>
      <c r="B823">
        <v>94201</v>
      </c>
      <c r="C823" t="s">
        <v>660</v>
      </c>
    </row>
    <row r="824" spans="1:3">
      <c r="A824" t="s">
        <v>71</v>
      </c>
      <c r="B824">
        <v>9500</v>
      </c>
      <c r="C824" t="s">
        <v>661</v>
      </c>
    </row>
    <row r="825" spans="1:3">
      <c r="A825" t="s">
        <v>73</v>
      </c>
      <c r="B825">
        <v>951</v>
      </c>
      <c r="C825" t="s">
        <v>662</v>
      </c>
    </row>
    <row r="826" spans="1:3">
      <c r="A826" t="s">
        <v>75</v>
      </c>
      <c r="B826">
        <v>95101</v>
      </c>
      <c r="C826" t="s">
        <v>662</v>
      </c>
    </row>
    <row r="827" spans="1:3">
      <c r="A827" t="s">
        <v>73</v>
      </c>
      <c r="B827">
        <v>952</v>
      </c>
      <c r="C827" t="s">
        <v>663</v>
      </c>
    </row>
    <row r="828" spans="1:3">
      <c r="A828" t="s">
        <v>75</v>
      </c>
      <c r="B828">
        <v>95201</v>
      </c>
      <c r="C828" t="s">
        <v>664</v>
      </c>
    </row>
    <row r="829" spans="1:3">
      <c r="A829" t="s">
        <v>71</v>
      </c>
      <c r="B829">
        <v>9600</v>
      </c>
      <c r="C829" t="s">
        <v>665</v>
      </c>
    </row>
    <row r="830" spans="1:3">
      <c r="A830" t="s">
        <v>73</v>
      </c>
      <c r="B830">
        <v>961</v>
      </c>
      <c r="C830" t="s">
        <v>666</v>
      </c>
    </row>
    <row r="831" spans="1:3">
      <c r="A831" t="s">
        <v>75</v>
      </c>
      <c r="B831">
        <v>96101</v>
      </c>
      <c r="C831" t="s">
        <v>666</v>
      </c>
    </row>
    <row r="832" spans="1:3">
      <c r="A832" t="s">
        <v>73</v>
      </c>
      <c r="B832">
        <v>962</v>
      </c>
      <c r="C832" t="s">
        <v>667</v>
      </c>
    </row>
    <row r="833" spans="1:3">
      <c r="A833" t="s">
        <v>75</v>
      </c>
      <c r="B833">
        <v>96201</v>
      </c>
      <c r="C833" t="s">
        <v>668</v>
      </c>
    </row>
    <row r="834" spans="1:3">
      <c r="A834" t="s">
        <v>71</v>
      </c>
      <c r="B834">
        <v>9900</v>
      </c>
      <c r="C834" t="s">
        <v>669</v>
      </c>
    </row>
    <row r="835" spans="1:3">
      <c r="A835" t="s">
        <v>73</v>
      </c>
      <c r="B835">
        <v>991</v>
      </c>
      <c r="C835" t="s">
        <v>670</v>
      </c>
    </row>
    <row r="836" spans="1:3">
      <c r="A836" t="s">
        <v>75</v>
      </c>
      <c r="B836">
        <v>99101</v>
      </c>
      <c r="C836" t="s">
        <v>670</v>
      </c>
    </row>
    <row r="837" spans="1:3">
      <c r="A837" t="s">
        <v>75</v>
      </c>
      <c r="B837">
        <v>99102</v>
      </c>
      <c r="C837" t="s">
        <v>671</v>
      </c>
    </row>
  </sheetData>
  <autoFilter ref="A1:C837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2"/>
  <sheetViews>
    <sheetView workbookViewId="0">
      <selection activeCell="L16" sqref="L16"/>
    </sheetView>
  </sheetViews>
  <sheetFormatPr baseColWidth="10" defaultRowHeight="15"/>
  <cols>
    <col min="1" max="1" width="11.5703125" customWidth="1"/>
    <col min="2" max="2" width="7.85546875" customWidth="1"/>
    <col min="3" max="3" width="6.42578125" customWidth="1"/>
    <col min="4" max="4" width="5.28515625" customWidth="1"/>
    <col min="5" max="5" width="6.28515625" customWidth="1"/>
    <col min="6" max="6" width="5.7109375" customWidth="1"/>
    <col min="7" max="7" width="5.140625" customWidth="1"/>
    <col min="8" max="8" width="6.85546875" customWidth="1"/>
    <col min="9" max="9" width="8.7109375" customWidth="1"/>
    <col min="10" max="10" width="14.28515625" customWidth="1"/>
    <col min="11" max="12" width="14" bestFit="1" customWidth="1"/>
    <col min="13" max="13" width="12.42578125" bestFit="1" customWidth="1"/>
    <col min="14" max="15" width="12.7109375" customWidth="1"/>
  </cols>
  <sheetData>
    <row r="1" spans="2:17">
      <c r="B1" s="353" t="s">
        <v>707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15"/>
    </row>
    <row r="2" spans="2:17">
      <c r="B2" s="7" t="s">
        <v>681</v>
      </c>
      <c r="C2" s="7" t="s">
        <v>675</v>
      </c>
      <c r="D2" s="7" t="s">
        <v>676</v>
      </c>
      <c r="E2" s="7" t="s">
        <v>678</v>
      </c>
      <c r="F2" s="7" t="s">
        <v>679</v>
      </c>
      <c r="G2" s="7" t="s">
        <v>682</v>
      </c>
      <c r="H2" s="7" t="s">
        <v>686</v>
      </c>
      <c r="J2" s="7" t="s">
        <v>675</v>
      </c>
      <c r="K2" s="7" t="s">
        <v>676</v>
      </c>
      <c r="L2" s="7" t="s">
        <v>678</v>
      </c>
      <c r="M2" s="7" t="s">
        <v>679</v>
      </c>
      <c r="N2" s="7" t="s">
        <v>682</v>
      </c>
      <c r="O2" s="7" t="s">
        <v>686</v>
      </c>
    </row>
    <row r="3" spans="2:17" ht="12.6" customHeight="1">
      <c r="B3" s="8">
        <v>1</v>
      </c>
      <c r="C3" s="10"/>
      <c r="D3" s="10"/>
      <c r="E3" s="10" t="s">
        <v>677</v>
      </c>
      <c r="F3" s="10"/>
      <c r="G3" s="11"/>
      <c r="H3" s="11"/>
      <c r="J3" s="17"/>
      <c r="K3" s="17">
        <v>216319493</v>
      </c>
      <c r="L3" s="18">
        <v>36586500</v>
      </c>
      <c r="M3" s="17"/>
      <c r="N3" s="17"/>
      <c r="O3" s="17"/>
    </row>
    <row r="4" spans="2:17" ht="12" customHeight="1">
      <c r="B4" s="9">
        <v>2</v>
      </c>
      <c r="C4" s="12"/>
      <c r="D4" s="12" t="s">
        <v>677</v>
      </c>
      <c r="E4" s="12"/>
      <c r="F4" s="12"/>
      <c r="G4" s="13"/>
      <c r="H4" s="13"/>
      <c r="J4" s="19">
        <v>3000000</v>
      </c>
      <c r="K4" s="19">
        <v>0</v>
      </c>
      <c r="L4" s="19">
        <v>18198568</v>
      </c>
      <c r="M4" s="19"/>
      <c r="N4" s="19"/>
      <c r="O4" s="19"/>
    </row>
    <row r="5" spans="2:17" ht="11.45" customHeight="1">
      <c r="B5" s="8">
        <v>3</v>
      </c>
      <c r="C5" s="10" t="s">
        <v>677</v>
      </c>
      <c r="D5" s="10"/>
      <c r="E5" s="10" t="s">
        <v>677</v>
      </c>
      <c r="F5" s="10"/>
      <c r="G5" s="11"/>
      <c r="H5" s="11"/>
      <c r="J5" s="17">
        <v>0</v>
      </c>
      <c r="K5" s="17"/>
      <c r="L5" s="18">
        <v>23484848</v>
      </c>
      <c r="M5" s="17"/>
      <c r="N5" s="17"/>
      <c r="O5" s="17"/>
    </row>
    <row r="6" spans="2:17" ht="12" customHeight="1">
      <c r="B6" s="9">
        <v>4</v>
      </c>
      <c r="C6" s="12"/>
      <c r="D6" s="12"/>
      <c r="E6" s="12" t="s">
        <v>677</v>
      </c>
      <c r="F6" s="12"/>
      <c r="G6" s="13"/>
      <c r="H6" s="13"/>
      <c r="J6" s="19"/>
      <c r="K6" s="19"/>
      <c r="L6" s="19">
        <v>13253898</v>
      </c>
      <c r="M6" s="19"/>
      <c r="N6" s="19">
        <v>10000000</v>
      </c>
      <c r="O6" s="19"/>
    </row>
    <row r="7" spans="2:17" ht="11.45" customHeight="1">
      <c r="B7" s="8">
        <v>5</v>
      </c>
      <c r="C7" s="10"/>
      <c r="D7" s="10"/>
      <c r="E7" s="10"/>
      <c r="F7" s="10"/>
      <c r="G7" s="11"/>
      <c r="H7" s="11"/>
      <c r="J7" s="17">
        <v>47000000</v>
      </c>
      <c r="K7" s="17"/>
      <c r="L7" s="17"/>
      <c r="M7" s="17"/>
      <c r="N7" s="17"/>
      <c r="O7" s="17"/>
    </row>
    <row r="8" spans="2:17" ht="12.6" customHeight="1">
      <c r="B8" s="9">
        <v>6</v>
      </c>
      <c r="C8" s="12"/>
      <c r="D8" s="12"/>
      <c r="E8" s="12" t="s">
        <v>677</v>
      </c>
      <c r="F8" s="12"/>
      <c r="G8" s="13"/>
      <c r="H8" s="13"/>
      <c r="J8" s="19"/>
      <c r="K8" s="19"/>
      <c r="L8" s="19">
        <v>15028426</v>
      </c>
      <c r="M8" s="19"/>
      <c r="N8" s="19"/>
      <c r="O8" s="19"/>
    </row>
    <row r="9" spans="2:17" ht="11.45" customHeight="1">
      <c r="B9" s="8">
        <v>7</v>
      </c>
      <c r="C9" s="10"/>
      <c r="D9" s="10"/>
      <c r="E9" s="10" t="s">
        <v>677</v>
      </c>
      <c r="F9" s="10"/>
      <c r="G9" s="11"/>
      <c r="H9" s="11"/>
      <c r="J9" s="17"/>
      <c r="K9" s="17"/>
      <c r="L9" s="18">
        <v>35447760</v>
      </c>
      <c r="M9" s="17"/>
      <c r="N9" s="17"/>
      <c r="O9" s="17"/>
    </row>
    <row r="10" spans="2:17" ht="11.45" customHeight="1">
      <c r="B10" s="9">
        <v>8</v>
      </c>
      <c r="C10" s="12"/>
      <c r="D10" s="12" t="s">
        <v>677</v>
      </c>
      <c r="E10" s="12" t="s">
        <v>677</v>
      </c>
      <c r="F10" s="12"/>
      <c r="G10" s="12" t="s">
        <v>677</v>
      </c>
      <c r="H10" s="12"/>
      <c r="J10" s="19"/>
      <c r="K10" s="19">
        <v>0</v>
      </c>
      <c r="L10" s="19">
        <v>0</v>
      </c>
      <c r="M10" s="19"/>
      <c r="N10" s="19">
        <v>0</v>
      </c>
      <c r="O10" s="19"/>
    </row>
    <row r="11" spans="2:17" ht="12" customHeight="1">
      <c r="B11" s="8">
        <v>9</v>
      </c>
      <c r="C11" s="10" t="s">
        <v>677</v>
      </c>
      <c r="D11" s="10"/>
      <c r="E11" s="10"/>
      <c r="F11" s="10"/>
      <c r="G11" s="11"/>
      <c r="H11" s="11"/>
      <c r="J11" s="19">
        <v>0</v>
      </c>
      <c r="K11" s="17"/>
      <c r="L11" s="20"/>
      <c r="M11" s="17"/>
      <c r="N11" s="17"/>
      <c r="O11" s="17"/>
      <c r="P11" s="5"/>
      <c r="Q11">
        <v>14282.27</v>
      </c>
    </row>
    <row r="12" spans="2:17" ht="11.45" customHeight="1">
      <c r="B12" s="9">
        <v>10</v>
      </c>
      <c r="C12" s="12"/>
      <c r="D12" s="12" t="s">
        <v>677</v>
      </c>
      <c r="E12" s="12" t="s">
        <v>677</v>
      </c>
      <c r="F12" s="12"/>
      <c r="G12" s="13"/>
      <c r="H12" s="13"/>
      <c r="J12" s="19"/>
      <c r="K12" s="19">
        <v>0</v>
      </c>
      <c r="L12" s="19">
        <v>0</v>
      </c>
      <c r="M12" s="19"/>
      <c r="N12" s="19"/>
      <c r="O12" s="19"/>
    </row>
    <row r="13" spans="2:17" ht="11.45" customHeight="1">
      <c r="B13" s="8">
        <v>11</v>
      </c>
      <c r="C13" s="10"/>
      <c r="D13" s="10" t="s">
        <v>677</v>
      </c>
      <c r="E13" s="10" t="s">
        <v>677</v>
      </c>
      <c r="F13" s="10"/>
      <c r="G13" s="11"/>
      <c r="H13" s="11"/>
      <c r="J13" s="17"/>
      <c r="K13" s="17">
        <v>0</v>
      </c>
      <c r="L13" s="17">
        <v>0</v>
      </c>
      <c r="M13" s="17"/>
      <c r="N13" s="17"/>
      <c r="O13" s="17"/>
      <c r="P13" s="6"/>
    </row>
    <row r="14" spans="2:17" ht="12" customHeight="1">
      <c r="B14" s="9">
        <v>12</v>
      </c>
      <c r="C14" s="12"/>
      <c r="D14" s="12"/>
      <c r="E14" s="12"/>
      <c r="F14" s="12"/>
      <c r="G14" s="13"/>
      <c r="H14" s="13"/>
      <c r="J14" s="19"/>
      <c r="K14" s="19"/>
      <c r="L14" s="19"/>
      <c r="M14" s="19"/>
      <c r="N14" s="19"/>
      <c r="O14" s="19"/>
      <c r="P14" s="6"/>
    </row>
    <row r="15" spans="2:17" ht="12" customHeight="1">
      <c r="B15" s="8">
        <v>13</v>
      </c>
      <c r="C15" s="10"/>
      <c r="D15" s="10"/>
      <c r="E15" s="10"/>
      <c r="F15" s="10"/>
      <c r="G15" s="11"/>
      <c r="H15" s="10" t="s">
        <v>677</v>
      </c>
      <c r="J15" s="17"/>
      <c r="K15" s="17"/>
      <c r="L15" s="17"/>
      <c r="M15" s="17"/>
      <c r="N15" s="17"/>
      <c r="O15" s="17">
        <v>0</v>
      </c>
      <c r="P15" s="6"/>
    </row>
    <row r="16" spans="2:17" ht="12" customHeight="1">
      <c r="B16" s="9">
        <v>14</v>
      </c>
      <c r="C16" s="12"/>
      <c r="D16" s="12"/>
      <c r="E16" s="12"/>
      <c r="F16" s="12"/>
      <c r="G16" s="13"/>
      <c r="H16" s="13"/>
      <c r="J16" s="19"/>
      <c r="K16" s="19"/>
      <c r="L16" s="19">
        <v>14000000</v>
      </c>
      <c r="M16" s="19"/>
      <c r="N16" s="19"/>
      <c r="O16" s="19"/>
    </row>
    <row r="17" spans="2:15" ht="12" customHeight="1">
      <c r="B17" s="8">
        <v>15</v>
      </c>
      <c r="C17" s="10"/>
      <c r="D17" s="10"/>
      <c r="E17" s="10" t="s">
        <v>677</v>
      </c>
      <c r="F17" s="10" t="s">
        <v>677</v>
      </c>
      <c r="G17" s="11"/>
      <c r="H17" s="11"/>
      <c r="J17" s="17"/>
      <c r="K17" s="17"/>
      <c r="L17" s="18">
        <v>0</v>
      </c>
      <c r="M17" s="18">
        <v>1141939</v>
      </c>
      <c r="N17" s="17"/>
      <c r="O17" s="17"/>
    </row>
    <row r="18" spans="2:15" ht="12" customHeight="1">
      <c r="B18" s="9">
        <v>16</v>
      </c>
      <c r="C18" s="12"/>
      <c r="D18" s="12"/>
      <c r="E18" s="12" t="s">
        <v>677</v>
      </c>
      <c r="F18" s="12"/>
      <c r="G18" s="13"/>
      <c r="H18" s="13"/>
      <c r="J18" s="19"/>
      <c r="K18" s="19"/>
      <c r="L18" s="19">
        <v>0</v>
      </c>
      <c r="M18" s="19"/>
      <c r="N18" s="19"/>
      <c r="O18" s="19"/>
    </row>
    <row r="19" spans="2:15" ht="12.6" customHeight="1">
      <c r="B19" s="8">
        <v>17</v>
      </c>
      <c r="C19" s="11"/>
      <c r="D19" s="10" t="s">
        <v>677</v>
      </c>
      <c r="E19" s="10" t="s">
        <v>677</v>
      </c>
      <c r="F19" s="11"/>
      <c r="G19" s="11"/>
      <c r="H19" s="11"/>
      <c r="J19" s="17"/>
      <c r="K19" s="18">
        <v>0</v>
      </c>
      <c r="L19" s="18">
        <v>0</v>
      </c>
      <c r="M19" s="17"/>
      <c r="N19" s="17"/>
      <c r="O19" s="17"/>
    </row>
    <row r="20" spans="2:15">
      <c r="I20" s="14" t="s">
        <v>684</v>
      </c>
      <c r="J20" s="21">
        <f t="shared" ref="J20:O20" si="0">SUM(J3:J19)</f>
        <v>50000000</v>
      </c>
      <c r="K20" s="21">
        <f t="shared" si="0"/>
        <v>216319493</v>
      </c>
      <c r="L20" s="21">
        <f t="shared" si="0"/>
        <v>156000000</v>
      </c>
      <c r="M20" s="21">
        <f t="shared" si="0"/>
        <v>1141939</v>
      </c>
      <c r="N20" s="21">
        <f t="shared" si="0"/>
        <v>10000000</v>
      </c>
      <c r="O20" s="21">
        <f t="shared" si="0"/>
        <v>0</v>
      </c>
    </row>
    <row r="22" spans="2:15">
      <c r="I22" s="14" t="s">
        <v>685</v>
      </c>
      <c r="J22" s="16">
        <f>SUM(J20:O20)</f>
        <v>433461432</v>
      </c>
    </row>
  </sheetData>
  <mergeCells count="1">
    <mergeCell ref="B1:N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B4"/>
  <sheetViews>
    <sheetView workbookViewId="0">
      <selection activeCell="B5" sqref="B5"/>
    </sheetView>
  </sheetViews>
  <sheetFormatPr baseColWidth="10" defaultRowHeight="15"/>
  <cols>
    <col min="2" max="2" width="14.7109375" bestFit="1" customWidth="1"/>
  </cols>
  <sheetData>
    <row r="2" spans="2:2">
      <c r="B2" s="22">
        <v>405578984.63999999</v>
      </c>
    </row>
    <row r="3" spans="2:2">
      <c r="B3" s="22">
        <v>404648798.36000001</v>
      </c>
    </row>
    <row r="4" spans="2:2">
      <c r="B4" s="23">
        <f>B2-B3</f>
        <v>930186.27999997139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H9"/>
  <sheetViews>
    <sheetView workbookViewId="0">
      <selection activeCell="F5" sqref="F5"/>
    </sheetView>
  </sheetViews>
  <sheetFormatPr baseColWidth="10" defaultRowHeight="15"/>
  <cols>
    <col min="1" max="1" width="4.28515625" customWidth="1"/>
    <col min="2" max="2" width="7.85546875" customWidth="1"/>
    <col min="3" max="3" width="14.7109375" customWidth="1"/>
    <col min="4" max="5" width="13.7109375" bestFit="1" customWidth="1"/>
    <col min="7" max="7" width="10" customWidth="1"/>
    <col min="8" max="8" width="11.5703125" customWidth="1"/>
  </cols>
  <sheetData>
    <row r="2" spans="2:8" ht="21" customHeight="1">
      <c r="C2" s="24" t="s">
        <v>688</v>
      </c>
      <c r="D2" s="354" t="s">
        <v>687</v>
      </c>
      <c r="E2" s="354"/>
    </row>
    <row r="3" spans="2:8">
      <c r="B3" t="s">
        <v>675</v>
      </c>
      <c r="C3" s="25">
        <v>31587752.759999998</v>
      </c>
      <c r="D3" s="25">
        <v>31587752.760000002</v>
      </c>
      <c r="E3" s="25">
        <v>31587752.760000002</v>
      </c>
    </row>
    <row r="5" spans="2:8">
      <c r="B5" t="s">
        <v>676</v>
      </c>
      <c r="C5" s="25">
        <v>227203227.50999999</v>
      </c>
      <c r="D5">
        <v>227203227.50999999</v>
      </c>
      <c r="E5">
        <v>221236977.38999999</v>
      </c>
      <c r="F5" t="s">
        <v>691</v>
      </c>
    </row>
    <row r="7" spans="2:8">
      <c r="B7" t="s">
        <v>678</v>
      </c>
      <c r="C7">
        <v>45886844.679999992</v>
      </c>
      <c r="D7">
        <v>55396271.950000003</v>
      </c>
      <c r="E7">
        <v>55396271.950000003</v>
      </c>
      <c r="F7" t="s">
        <v>689</v>
      </c>
      <c r="H7">
        <v>9509427.2699999996</v>
      </c>
    </row>
    <row r="9" spans="2:8">
      <c r="B9" t="s">
        <v>682</v>
      </c>
      <c r="C9">
        <v>14999999.99</v>
      </c>
      <c r="D9">
        <v>14999999.99</v>
      </c>
      <c r="E9">
        <v>13072243.5</v>
      </c>
      <c r="F9" t="s">
        <v>690</v>
      </c>
    </row>
  </sheetData>
  <mergeCells count="1">
    <mergeCell ref="D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Consolidado Gral</vt:lpstr>
      <vt:lpstr>Consolidado</vt:lpstr>
      <vt:lpstr>Programas</vt:lpstr>
      <vt:lpstr>COG</vt:lpstr>
      <vt:lpstr>Distribución</vt:lpstr>
      <vt:lpstr>Hoja1</vt:lpstr>
      <vt:lpstr>Hoja2</vt:lpstr>
      <vt:lpstr>Hoja3</vt:lpstr>
      <vt:lpstr>Consolidado!Área_de_impresión</vt:lpstr>
      <vt:lpstr>'Consolidado Gral'!Área_de_impresión</vt:lpstr>
      <vt:lpstr>Consolidado!Títulos_a_imprimir</vt:lpstr>
      <vt:lpstr>'Consolidado Gral'!Títulos_a_imprimir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Finanzas</cp:lastModifiedBy>
  <cp:lastPrinted>2016-06-21T23:41:34Z</cp:lastPrinted>
  <dcterms:created xsi:type="dcterms:W3CDTF">2013-11-14T20:41:30Z</dcterms:created>
  <dcterms:modified xsi:type="dcterms:W3CDTF">2016-06-22T23:24:58Z</dcterms:modified>
</cp:coreProperties>
</file>